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小林\Desktop\"/>
    </mc:Choice>
  </mc:AlternateContent>
  <bookViews>
    <workbookView xWindow="0" yWindow="0" windowWidth="28800" windowHeight="11565"/>
  </bookViews>
  <sheets>
    <sheet name="利用方法" sheetId="9" r:id="rId1"/>
    <sheet name="単位修得確認カード①" sheetId="6" r:id="rId2"/>
    <sheet name="単位修得確認カード②" sheetId="2" r:id="rId3"/>
  </sheets>
  <definedNames>
    <definedName name="_xlnm.Print_Area" localSheetId="2">単位修得確認カード②!$A$1:$L$35</definedName>
    <definedName name="_xlnm.Print_Area" localSheetId="0">利用方法!$A$1:$N$47</definedName>
  </definedNames>
  <calcPr calcId="162913"/>
</workbook>
</file>

<file path=xl/calcChain.xml><?xml version="1.0" encoding="utf-8"?>
<calcChain xmlns="http://schemas.openxmlformats.org/spreadsheetml/2006/main">
  <c r="M71" i="6" l="1"/>
  <c r="M72" i="6"/>
  <c r="M73" i="6"/>
  <c r="M74" i="6"/>
  <c r="M75" i="6"/>
  <c r="M76" i="6"/>
  <c r="M77" i="6"/>
  <c r="M78" i="6"/>
  <c r="M70" i="6"/>
  <c r="M66" i="6"/>
  <c r="M65" i="6"/>
  <c r="M64" i="6"/>
  <c r="M63" i="6"/>
  <c r="F9" i="2"/>
  <c r="E9" i="2"/>
  <c r="J9" i="2" l="1"/>
  <c r="I9" i="2"/>
  <c r="H9" i="2"/>
  <c r="M67" i="6" l="1"/>
  <c r="M9" i="6" l="1"/>
  <c r="M59" i="6" l="1"/>
  <c r="M58" i="6"/>
  <c r="M57" i="6"/>
  <c r="M56" i="6"/>
  <c r="M55" i="6"/>
  <c r="M54" i="6"/>
  <c r="M60" i="6" l="1"/>
  <c r="N33" i="9"/>
  <c r="N34" i="9"/>
  <c r="N35" i="9"/>
  <c r="N36" i="9"/>
  <c r="N37" i="9"/>
  <c r="N38" i="9"/>
  <c r="N39" i="9"/>
  <c r="N40" i="9"/>
  <c r="N41" i="9"/>
  <c r="N42" i="9"/>
  <c r="M40" i="6" l="1"/>
  <c r="M91" i="6" l="1"/>
  <c r="M90" i="6"/>
  <c r="M89" i="6"/>
  <c r="M88" i="6"/>
  <c r="M87" i="6"/>
  <c r="M86" i="6"/>
  <c r="M85" i="6"/>
  <c r="M84" i="6"/>
  <c r="M83" i="6"/>
  <c r="M82" i="6"/>
  <c r="M92" i="6" l="1"/>
  <c r="K9" i="2" s="1"/>
  <c r="C26" i="2" s="1"/>
  <c r="C24" i="2"/>
  <c r="M16" i="6"/>
  <c r="M15" i="6"/>
  <c r="M14" i="6"/>
  <c r="M13" i="6"/>
  <c r="M12" i="6"/>
  <c r="G9" i="2" l="1"/>
  <c r="C22" i="2" s="1"/>
  <c r="M79" i="6"/>
  <c r="C25" i="2" s="1"/>
  <c r="M17" i="6"/>
  <c r="B9" i="2" s="1"/>
  <c r="N32" i="9"/>
  <c r="N31" i="9"/>
  <c r="N30" i="9"/>
  <c r="N29" i="9"/>
  <c r="N28" i="9"/>
  <c r="N27" i="9"/>
  <c r="M69" i="6"/>
  <c r="M68" i="6"/>
  <c r="M50" i="6"/>
  <c r="M49" i="6"/>
  <c r="M48" i="6"/>
  <c r="M47" i="6"/>
  <c r="M46" i="6"/>
  <c r="M45" i="6"/>
  <c r="M39" i="6"/>
  <c r="M38" i="6"/>
  <c r="M37" i="6"/>
  <c r="M36" i="6"/>
  <c r="M35" i="6"/>
  <c r="M30" i="6"/>
  <c r="M29" i="6"/>
  <c r="M28" i="6"/>
  <c r="M27" i="6"/>
  <c r="M26" i="6"/>
  <c r="M25" i="6"/>
  <c r="M24" i="6"/>
  <c r="M23" i="6"/>
  <c r="M22" i="6"/>
  <c r="M21" i="6"/>
  <c r="C18" i="2" l="1"/>
  <c r="N43" i="9"/>
  <c r="D22" i="2"/>
  <c r="D18" i="2"/>
  <c r="M41" i="6"/>
  <c r="D9" i="2" s="1"/>
  <c r="C20" i="2" s="1"/>
  <c r="M51" i="6"/>
  <c r="C21" i="2" s="1"/>
  <c r="C23" i="2"/>
  <c r="M31" i="6"/>
  <c r="D23" i="2" l="1"/>
  <c r="C9" i="2"/>
  <c r="L9" i="2" s="1"/>
  <c r="D21" i="2"/>
  <c r="D20" i="2"/>
  <c r="C19" i="2" l="1"/>
  <c r="D19" i="2"/>
  <c r="C29" i="2" l="1"/>
  <c r="D30" i="2" s="1"/>
</calcChain>
</file>

<file path=xl/sharedStrings.xml><?xml version="1.0" encoding="utf-8"?>
<sst xmlns="http://schemas.openxmlformats.org/spreadsheetml/2006/main" count="262" uniqueCount="127">
  <si>
    <t>授業コード</t>
    <rPh sb="0" eb="2">
      <t>ジュギョウ</t>
    </rPh>
    <phoneticPr fontId="1"/>
  </si>
  <si>
    <t>担当教員</t>
    <rPh sb="0" eb="2">
      <t>タントウ</t>
    </rPh>
    <rPh sb="2" eb="4">
      <t>キョウイン</t>
    </rPh>
    <phoneticPr fontId="1"/>
  </si>
  <si>
    <t>№</t>
    <phoneticPr fontId="1"/>
  </si>
  <si>
    <t>科　目　名</t>
    <rPh sb="0" eb="1">
      <t>カ</t>
    </rPh>
    <rPh sb="2" eb="3">
      <t>メ</t>
    </rPh>
    <rPh sb="4" eb="5">
      <t>メイ</t>
    </rPh>
    <phoneticPr fontId="1"/>
  </si>
  <si>
    <t>期　別</t>
    <rPh sb="0" eb="1">
      <t>キ</t>
    </rPh>
    <rPh sb="2" eb="3">
      <t>ベツ</t>
    </rPh>
    <phoneticPr fontId="1"/>
  </si>
  <si>
    <t>後期</t>
  </si>
  <si>
    <t>曜日</t>
    <rPh sb="0" eb="2">
      <t>ヨウビ</t>
    </rPh>
    <phoneticPr fontId="1"/>
  </si>
  <si>
    <t>時限</t>
    <rPh sb="0" eb="2">
      <t>ジゲン</t>
    </rPh>
    <phoneticPr fontId="1"/>
  </si>
  <si>
    <t>留学先</t>
    <rPh sb="0" eb="2">
      <t>リュウガク</t>
    </rPh>
    <rPh sb="2" eb="3">
      <t>サキ</t>
    </rPh>
    <phoneticPr fontId="1"/>
  </si>
  <si>
    <t>期間</t>
    <rPh sb="0" eb="2">
      <t>キカン</t>
    </rPh>
    <phoneticPr fontId="1"/>
  </si>
  <si>
    <t>目　的</t>
    <rPh sb="0" eb="1">
      <t>メ</t>
    </rPh>
    <rPh sb="2" eb="3">
      <t>テキ</t>
    </rPh>
    <phoneticPr fontId="1"/>
  </si>
  <si>
    <t>合計</t>
    <rPh sb="0" eb="2">
      <t>ゴウケイ</t>
    </rPh>
    <phoneticPr fontId="1"/>
  </si>
  <si>
    <t>取得単位小計</t>
    <rPh sb="0" eb="2">
      <t>シュトク</t>
    </rPh>
    <rPh sb="2" eb="4">
      <t>タンイ</t>
    </rPh>
    <rPh sb="4" eb="6">
      <t>ショウケイ</t>
    </rPh>
    <phoneticPr fontId="1"/>
  </si>
  <si>
    <t>年度</t>
    <rPh sb="0" eb="1">
      <t>ネン</t>
    </rPh>
    <rPh sb="1" eb="2">
      <t>ド</t>
    </rPh>
    <phoneticPr fontId="1"/>
  </si>
  <si>
    <t>例</t>
    <rPh sb="0" eb="1">
      <t>レイ</t>
    </rPh>
    <phoneticPr fontId="1"/>
  </si>
  <si>
    <t>単位</t>
    <rPh sb="0" eb="2">
      <t>タンイ</t>
    </rPh>
    <phoneticPr fontId="1"/>
  </si>
  <si>
    <t>※①</t>
    <phoneticPr fontId="1"/>
  </si>
  <si>
    <t>※②</t>
    <phoneticPr fontId="1"/>
  </si>
  <si>
    <t>※③</t>
    <phoneticPr fontId="1"/>
  </si>
  <si>
    <t>※④</t>
    <phoneticPr fontId="1"/>
  </si>
  <si>
    <t>授業コードはシラバスなどで確認し、正確に入力してください。</t>
    <rPh sb="0" eb="2">
      <t>ジュギョウ</t>
    </rPh>
    <rPh sb="13" eb="15">
      <t>カクニン</t>
    </rPh>
    <rPh sb="17" eb="19">
      <t>セイカク</t>
    </rPh>
    <rPh sb="20" eb="22">
      <t>ニュウリョク</t>
    </rPh>
    <phoneticPr fontId="1"/>
  </si>
  <si>
    <t>済</t>
  </si>
  <si>
    <t>単位数</t>
    <rPh sb="0" eb="3">
      <t>タンイスウ</t>
    </rPh>
    <phoneticPr fontId="1"/>
  </si>
  <si>
    <t>取得
単位数</t>
    <rPh sb="0" eb="2">
      <t>シュトク</t>
    </rPh>
    <rPh sb="3" eb="6">
      <t>タンイスウ</t>
    </rPh>
    <phoneticPr fontId="1"/>
  </si>
  <si>
    <t>単位
修得</t>
    <rPh sb="0" eb="2">
      <t>タンイ</t>
    </rPh>
    <rPh sb="3" eb="5">
      <t>シュウトク</t>
    </rPh>
    <phoneticPr fontId="1"/>
  </si>
  <si>
    <t>「授業コード」・「科目名」・「単位数」・「年度」・「期別」・「曜日」・「時限」・「担当教員」・「単位修得」の項目を入力してください。</t>
    <rPh sb="1" eb="3">
      <t>ジュギョウ</t>
    </rPh>
    <rPh sb="9" eb="11">
      <t>カモク</t>
    </rPh>
    <rPh sb="11" eb="12">
      <t>メイ</t>
    </rPh>
    <rPh sb="15" eb="18">
      <t>タンイスウ</t>
    </rPh>
    <rPh sb="21" eb="23">
      <t>ネンド</t>
    </rPh>
    <rPh sb="26" eb="27">
      <t>キ</t>
    </rPh>
    <rPh sb="27" eb="28">
      <t>ベツ</t>
    </rPh>
    <rPh sb="31" eb="33">
      <t>ヨウビ</t>
    </rPh>
    <rPh sb="36" eb="38">
      <t>ジゲン</t>
    </rPh>
    <rPh sb="41" eb="43">
      <t>タントウ</t>
    </rPh>
    <rPh sb="43" eb="45">
      <t>キョウイン</t>
    </rPh>
    <rPh sb="48" eb="50">
      <t>タンイ</t>
    </rPh>
    <rPh sb="50" eb="52">
      <t>シュウトク</t>
    </rPh>
    <rPh sb="54" eb="56">
      <t>コウモク</t>
    </rPh>
    <rPh sb="57" eb="59">
      <t>ニュウリョク</t>
    </rPh>
    <phoneticPr fontId="1"/>
  </si>
  <si>
    <t>「期別」・「曜日」・「時限」・「単位修得」の欄を入力する場合は、セルの右側の▼をクリックし、適切なものを選択してください。</t>
    <rPh sb="1" eb="2">
      <t>キ</t>
    </rPh>
    <rPh sb="2" eb="3">
      <t>ベツ</t>
    </rPh>
    <rPh sb="6" eb="8">
      <t>ヨウビ</t>
    </rPh>
    <rPh sb="11" eb="13">
      <t>ジゲン</t>
    </rPh>
    <rPh sb="16" eb="18">
      <t>タンイ</t>
    </rPh>
    <rPh sb="18" eb="20">
      <t>シュウトク</t>
    </rPh>
    <rPh sb="22" eb="23">
      <t>ラン</t>
    </rPh>
    <rPh sb="24" eb="26">
      <t>ニュウリョク</t>
    </rPh>
    <rPh sb="28" eb="30">
      <t>バアイ</t>
    </rPh>
    <rPh sb="35" eb="37">
      <t>ミギガワ</t>
    </rPh>
    <rPh sb="46" eb="48">
      <t>テキセツ</t>
    </rPh>
    <rPh sb="52" eb="54">
      <t>センタク</t>
    </rPh>
    <phoneticPr fontId="1"/>
  </si>
  <si>
    <t>講義型</t>
    <rPh sb="0" eb="2">
      <t>コウギ</t>
    </rPh>
    <rPh sb="2" eb="3">
      <t>ガタ</t>
    </rPh>
    <phoneticPr fontId="1"/>
  </si>
  <si>
    <t>学生証番号</t>
    <rPh sb="0" eb="3">
      <t>ガクセイショウ</t>
    </rPh>
    <rPh sb="3" eb="5">
      <t>バンゴウ</t>
    </rPh>
    <phoneticPr fontId="1"/>
  </si>
  <si>
    <t>氏　　名</t>
    <rPh sb="0" eb="1">
      <t>シ</t>
    </rPh>
    <rPh sb="3" eb="4">
      <t>ナ</t>
    </rPh>
    <phoneticPr fontId="1"/>
  </si>
  <si>
    <t>所　　属</t>
    <rPh sb="0" eb="1">
      <t>トコロ</t>
    </rPh>
    <rPh sb="3" eb="4">
      <t>ゾク</t>
    </rPh>
    <phoneticPr fontId="1"/>
  </si>
  <si>
    <t>【１】</t>
    <phoneticPr fontId="1"/>
  </si>
  <si>
    <t>【２】</t>
    <phoneticPr fontId="1"/>
  </si>
  <si>
    <t>個々の授業情報を入力すると、単位数が合計され、「取得単位小計」に表示されます。</t>
    <rPh sb="0" eb="2">
      <t>ココ</t>
    </rPh>
    <rPh sb="3" eb="5">
      <t>ジュギョウ</t>
    </rPh>
    <rPh sb="5" eb="7">
      <t>ジョウホウ</t>
    </rPh>
    <rPh sb="8" eb="10">
      <t>ニュウリョク</t>
    </rPh>
    <rPh sb="14" eb="17">
      <t>タンイスウ</t>
    </rPh>
    <rPh sb="18" eb="20">
      <t>ゴウケイ</t>
    </rPh>
    <rPh sb="24" eb="26">
      <t>シュトク</t>
    </rPh>
    <rPh sb="26" eb="28">
      <t>タンイ</t>
    </rPh>
    <rPh sb="28" eb="30">
      <t>ショウケイ</t>
    </rPh>
    <rPh sb="32" eb="34">
      <t>ヒョウジ</t>
    </rPh>
    <phoneticPr fontId="1"/>
  </si>
  <si>
    <t>利用方法</t>
    <rPh sb="0" eb="2">
      <t>リヨウ</t>
    </rPh>
    <rPh sb="2" eb="4">
      <t>ホウホウ</t>
    </rPh>
    <phoneticPr fontId="1"/>
  </si>
  <si>
    <t>履修証明取得まで</t>
    <rPh sb="0" eb="2">
      <t>リシュウ</t>
    </rPh>
    <rPh sb="2" eb="4">
      <t>ショウメイ</t>
    </rPh>
    <rPh sb="4" eb="6">
      <t>シュトク</t>
    </rPh>
    <phoneticPr fontId="1"/>
  </si>
  <si>
    <t>　　　あと</t>
    <phoneticPr fontId="1"/>
  </si>
  <si>
    <t>単位　　　</t>
    <rPh sb="0" eb="2">
      <t>タンイ</t>
    </rPh>
    <phoneticPr fontId="1"/>
  </si>
  <si>
    <t>有効単位数合計</t>
    <rPh sb="0" eb="2">
      <t>ユウコウ</t>
    </rPh>
    <rPh sb="2" eb="5">
      <t>タンイスウ</t>
    </rPh>
    <rPh sb="5" eb="7">
      <t>ゴウケイ</t>
    </rPh>
    <phoneticPr fontId="1"/>
  </si>
  <si>
    <r>
      <t>あなたの取得した単位のうち、</t>
    </r>
    <r>
      <rPr>
        <b/>
        <sz val="14"/>
        <color theme="5" tint="-0.249977111117893"/>
        <rFont val="HGPｺﾞｼｯｸM"/>
        <family val="3"/>
        <charset val="128"/>
      </rPr>
      <t>有効な単位数</t>
    </r>
    <r>
      <rPr>
        <sz val="11"/>
        <color theme="1"/>
        <rFont val="HGPｺﾞｼｯｸM"/>
        <family val="3"/>
        <charset val="128"/>
      </rPr>
      <t>は以下の通りです。</t>
    </r>
    <rPh sb="4" eb="6">
      <t>シュトク</t>
    </rPh>
    <rPh sb="8" eb="10">
      <t>タンイ</t>
    </rPh>
    <rPh sb="14" eb="16">
      <t>ユウコウ</t>
    </rPh>
    <rPh sb="17" eb="20">
      <t>タンイスウ</t>
    </rPh>
    <rPh sb="21" eb="23">
      <t>イカ</t>
    </rPh>
    <rPh sb="24" eb="25">
      <t>トオ</t>
    </rPh>
    <phoneticPr fontId="1"/>
  </si>
  <si>
    <t>【3】</t>
    <phoneticPr fontId="1"/>
  </si>
  <si>
    <t>留学/渡航先</t>
    <rPh sb="0" eb="2">
      <t>リュウガク</t>
    </rPh>
    <rPh sb="3" eb="5">
      <t>トコウ</t>
    </rPh>
    <rPh sb="5" eb="6">
      <t>サキ</t>
    </rPh>
    <phoneticPr fontId="1"/>
  </si>
  <si>
    <t>別紙様式2</t>
    <rPh sb="0" eb="2">
      <t>ベッシ</t>
    </rPh>
    <rPh sb="2" eb="4">
      <t>ヨウシキ</t>
    </rPh>
    <phoneticPr fontId="1"/>
  </si>
  <si>
    <t>地域と暮らし</t>
    <rPh sb="0" eb="2">
      <t>チイキ</t>
    </rPh>
    <rPh sb="3" eb="4">
      <t>ク</t>
    </rPh>
    <phoneticPr fontId="1"/>
  </si>
  <si>
    <t>団地再生まちづくり</t>
    <rPh sb="0" eb="2">
      <t>ダンチ</t>
    </rPh>
    <rPh sb="2" eb="4">
      <t>サイセイ</t>
    </rPh>
    <phoneticPr fontId="1"/>
  </si>
  <si>
    <t>木</t>
    <rPh sb="0" eb="1">
      <t>モク</t>
    </rPh>
    <phoneticPr fontId="1"/>
  </si>
  <si>
    <t>講義型・体験型</t>
    <rPh sb="0" eb="2">
      <t>コウギ</t>
    </rPh>
    <rPh sb="2" eb="3">
      <t>ガタ</t>
    </rPh>
    <rPh sb="4" eb="6">
      <t>タイケン</t>
    </rPh>
    <rPh sb="6" eb="7">
      <t>ガタ</t>
    </rPh>
    <phoneticPr fontId="1"/>
  </si>
  <si>
    <t>講義型・体験型</t>
    <phoneticPr fontId="1"/>
  </si>
  <si>
    <t>地域活動体験</t>
    <rPh sb="0" eb="2">
      <t>チイキ</t>
    </rPh>
    <rPh sb="2" eb="4">
      <t>カツドウ</t>
    </rPh>
    <rPh sb="4" eb="6">
      <t>タイケン</t>
    </rPh>
    <phoneticPr fontId="1"/>
  </si>
  <si>
    <t>インターンシップ</t>
    <phoneticPr fontId="1"/>
  </si>
  <si>
    <t>専門教育科目</t>
    <rPh sb="0" eb="2">
      <t>センモン</t>
    </rPh>
    <rPh sb="2" eb="4">
      <t>キョウイク</t>
    </rPh>
    <rPh sb="4" eb="6">
      <t>カモク</t>
    </rPh>
    <phoneticPr fontId="1"/>
  </si>
  <si>
    <r>
      <t>履修証明を取得するには、今後、各科目群を組み合わせて</t>
    </r>
    <r>
      <rPr>
        <b/>
        <sz val="14"/>
        <color rgb="FFFF0000"/>
        <rFont val="HGPｺﾞｼｯｸM"/>
        <family val="3"/>
        <charset val="128"/>
      </rPr>
      <t>合計23単位</t>
    </r>
    <r>
      <rPr>
        <sz val="11"/>
        <color theme="1"/>
        <rFont val="HGPｺﾞｼｯｸM"/>
        <family val="3"/>
        <charset val="128"/>
      </rPr>
      <t>に達するまで修得してください。</t>
    </r>
    <rPh sb="0" eb="2">
      <t>リシュウ</t>
    </rPh>
    <rPh sb="2" eb="4">
      <t>ショウメイ</t>
    </rPh>
    <rPh sb="5" eb="7">
      <t>シュトク</t>
    </rPh>
    <rPh sb="12" eb="14">
      <t>コンゴ</t>
    </rPh>
    <rPh sb="15" eb="16">
      <t>カク</t>
    </rPh>
    <rPh sb="16" eb="18">
      <t>カモク</t>
    </rPh>
    <rPh sb="18" eb="19">
      <t>グン</t>
    </rPh>
    <rPh sb="20" eb="21">
      <t>ク</t>
    </rPh>
    <rPh sb="22" eb="23">
      <t>ア</t>
    </rPh>
    <rPh sb="26" eb="28">
      <t>ゴウケイ</t>
    </rPh>
    <rPh sb="30" eb="32">
      <t>タンイ</t>
    </rPh>
    <rPh sb="33" eb="34">
      <t>タッ</t>
    </rPh>
    <rPh sb="38" eb="40">
      <t>シュウトク</t>
    </rPh>
    <phoneticPr fontId="1"/>
  </si>
  <si>
    <t>講義型（地域と暮らし）</t>
    <rPh sb="2" eb="3">
      <t>ガタ</t>
    </rPh>
    <phoneticPr fontId="1"/>
  </si>
  <si>
    <t>講義型・体験型
（地域（再生）の基礎）</t>
    <phoneticPr fontId="1"/>
  </si>
  <si>
    <t>講義型・体験型（地域（再生）に関する多様な分野・テーマ）</t>
    <phoneticPr fontId="1"/>
  </si>
  <si>
    <t>PBL・実習型（プロジェクト・　　　ベースト・ラーニング）</t>
    <rPh sb="4" eb="6">
      <t>ジッシュウ</t>
    </rPh>
    <rPh sb="6" eb="7">
      <t>ガタ</t>
    </rPh>
    <phoneticPr fontId="1"/>
  </si>
  <si>
    <t>PBL・実習型
（カレッジリンクプログラム）</t>
    <rPh sb="4" eb="6">
      <t>ジッシュウ</t>
    </rPh>
    <rPh sb="6" eb="7">
      <t>ガタ</t>
    </rPh>
    <phoneticPr fontId="1"/>
  </si>
  <si>
    <t>PBL・実習型
（地域活動体験）</t>
    <rPh sb="4" eb="6">
      <t>ジッシュウ</t>
    </rPh>
    <rPh sb="6" eb="7">
      <t>ガタ</t>
    </rPh>
    <rPh sb="9" eb="11">
      <t>チイキ</t>
    </rPh>
    <rPh sb="11" eb="13">
      <t>カツドウ</t>
    </rPh>
    <rPh sb="13" eb="15">
      <t>タイケン</t>
    </rPh>
    <phoneticPr fontId="1"/>
  </si>
  <si>
    <t>PBL・実習型
（インターンシップ）</t>
    <rPh sb="4" eb="6">
      <t>ジッシュウ</t>
    </rPh>
    <rPh sb="6" eb="7">
      <t>ガタ</t>
    </rPh>
    <phoneticPr fontId="1"/>
  </si>
  <si>
    <t>講義型・体験型
（地域（再生）に資するスキル）</t>
    <rPh sb="0" eb="2">
      <t>コウギ</t>
    </rPh>
    <rPh sb="2" eb="3">
      <t>ガタ</t>
    </rPh>
    <rPh sb="4" eb="7">
      <t>タイケンガタ</t>
    </rPh>
    <rPh sb="9" eb="11">
      <t>チイキ</t>
    </rPh>
    <rPh sb="12" eb="14">
      <t>サイセイ</t>
    </rPh>
    <rPh sb="16" eb="17">
      <t>シ</t>
    </rPh>
    <phoneticPr fontId="1"/>
  </si>
  <si>
    <t>専門教育科目（地域（再生）　　に関する専門内容）</t>
    <phoneticPr fontId="1"/>
  </si>
  <si>
    <t>鈴木　雅之</t>
    <rPh sb="0" eb="2">
      <t>スズキ</t>
    </rPh>
    <rPh sb="3" eb="5">
      <t>マサユキ</t>
    </rPh>
    <phoneticPr fontId="1"/>
  </si>
  <si>
    <t>講義型　地域と暮らしの最初の行は、入力例です。</t>
    <rPh sb="0" eb="2">
      <t>コウギ</t>
    </rPh>
    <rPh sb="2" eb="3">
      <t>ガタ</t>
    </rPh>
    <rPh sb="4" eb="6">
      <t>チイキ</t>
    </rPh>
    <rPh sb="7" eb="8">
      <t>ク</t>
    </rPh>
    <rPh sb="11" eb="13">
      <t>サイショ</t>
    </rPh>
    <rPh sb="14" eb="15">
      <t>ギョウ</t>
    </rPh>
    <rPh sb="17" eb="19">
      <t>ニュウリョク</t>
    </rPh>
    <rPh sb="19" eb="20">
      <t>レイ</t>
    </rPh>
    <phoneticPr fontId="1"/>
  </si>
  <si>
    <t>必要単位数１</t>
    <rPh sb="0" eb="2">
      <t>ヒツヨウ</t>
    </rPh>
    <rPh sb="2" eb="4">
      <t>タンイ</t>
    </rPh>
    <rPh sb="4" eb="5">
      <t>スウ</t>
    </rPh>
    <phoneticPr fontId="1"/>
  </si>
  <si>
    <t>必要単位数４～１０</t>
    <rPh sb="0" eb="2">
      <t>ヒツヨウ</t>
    </rPh>
    <rPh sb="2" eb="4">
      <t>タンイ</t>
    </rPh>
    <rPh sb="4" eb="5">
      <t>スウ</t>
    </rPh>
    <phoneticPr fontId="1"/>
  </si>
  <si>
    <t>必要単位数２～４</t>
    <rPh sb="0" eb="2">
      <t>ヒツヨウ</t>
    </rPh>
    <rPh sb="2" eb="4">
      <t>タンイ</t>
    </rPh>
    <rPh sb="4" eb="5">
      <t>スウ</t>
    </rPh>
    <phoneticPr fontId="1"/>
  </si>
  <si>
    <t>必要単位数２～６</t>
    <rPh sb="0" eb="2">
      <t>ヒツヨウ</t>
    </rPh>
    <rPh sb="2" eb="4">
      <t>タンイ</t>
    </rPh>
    <rPh sb="4" eb="5">
      <t>スウ</t>
    </rPh>
    <phoneticPr fontId="1"/>
  </si>
  <si>
    <t>G14U00101</t>
    <phoneticPr fontId="1"/>
  </si>
  <si>
    <t>必要単位数４～８</t>
    <rPh sb="0" eb="2">
      <t>ヒツヨウ</t>
    </rPh>
    <rPh sb="2" eb="4">
      <t>タンイ</t>
    </rPh>
    <rPh sb="4" eb="5">
      <t>スウ</t>
    </rPh>
    <phoneticPr fontId="1"/>
  </si>
  <si>
    <t>必要単位数２～１０</t>
    <rPh sb="0" eb="2">
      <t>ヒツヨウ</t>
    </rPh>
    <rPh sb="2" eb="4">
      <t>タンイ</t>
    </rPh>
    <rPh sb="4" eb="5">
      <t>スウ</t>
    </rPh>
    <phoneticPr fontId="1"/>
  </si>
  <si>
    <t>　　氏名</t>
    <rPh sb="2" eb="4">
      <t>シメイ</t>
    </rPh>
    <phoneticPr fontId="1"/>
  </si>
  <si>
    <t>記入例</t>
    <rPh sb="0" eb="2">
      <t>キニュウ</t>
    </rPh>
    <rPh sb="2" eb="3">
      <t>レイ</t>
    </rPh>
    <phoneticPr fontId="1"/>
  </si>
  <si>
    <t>№</t>
    <phoneticPr fontId="1"/>
  </si>
  <si>
    <t>G14U00101</t>
    <phoneticPr fontId="1"/>
  </si>
  <si>
    <t>　※Ａ４縦にて印刷の上提出すること</t>
  </si>
  <si>
    <t>これは、ローカル・イノベーション学に認定された科目の履修記録をメモし、各証書の取得までの単位数を計算するためのExcelファイルです。</t>
    <rPh sb="16" eb="17">
      <t>ガク</t>
    </rPh>
    <rPh sb="17" eb="18">
      <t>コクガク</t>
    </rPh>
    <rPh sb="18" eb="20">
      <t>ニンテイ</t>
    </rPh>
    <rPh sb="23" eb="25">
      <t>カモク</t>
    </rPh>
    <rPh sb="26" eb="28">
      <t>リシュウ</t>
    </rPh>
    <rPh sb="28" eb="30">
      <t>キロク</t>
    </rPh>
    <rPh sb="35" eb="36">
      <t>カク</t>
    </rPh>
    <rPh sb="36" eb="38">
      <t>ショウショ</t>
    </rPh>
    <rPh sb="39" eb="41">
      <t>シュトク</t>
    </rPh>
    <rPh sb="44" eb="47">
      <t>タンイスウ</t>
    </rPh>
    <rPh sb="48" eb="50">
      <t>ケイサン</t>
    </rPh>
    <phoneticPr fontId="1"/>
  </si>
  <si>
    <t>ローカル・イノベーション学は、普遍教育科目の「講義型」「講義・体験型」「ＰＢＬ・実習型」、専門教育科目から構成されています。</t>
    <rPh sb="12" eb="13">
      <t>ガク</t>
    </rPh>
    <rPh sb="15" eb="17">
      <t>フヘン</t>
    </rPh>
    <rPh sb="17" eb="19">
      <t>キョウイク</t>
    </rPh>
    <rPh sb="19" eb="21">
      <t>カモク</t>
    </rPh>
    <rPh sb="23" eb="25">
      <t>コウギ</t>
    </rPh>
    <rPh sb="25" eb="26">
      <t>ガタ</t>
    </rPh>
    <rPh sb="28" eb="30">
      <t>コウギ</t>
    </rPh>
    <rPh sb="31" eb="34">
      <t>タイケンガタ</t>
    </rPh>
    <rPh sb="40" eb="42">
      <t>ジッシュウ</t>
    </rPh>
    <rPh sb="42" eb="43">
      <t>カタ</t>
    </rPh>
    <rPh sb="45" eb="47">
      <t>センモン</t>
    </rPh>
    <rPh sb="47" eb="49">
      <t>キョウイク</t>
    </rPh>
    <rPh sb="49" eb="51">
      <t>カモク</t>
    </rPh>
    <phoneticPr fontId="1"/>
  </si>
  <si>
    <t>履修した科目がどの区分にあたるかは、冊子手引き「ローカル・イノベーション学」やWEBサイト等で確認してください。</t>
    <rPh sb="9" eb="11">
      <t>クブン</t>
    </rPh>
    <rPh sb="18" eb="20">
      <t>サッシ</t>
    </rPh>
    <rPh sb="20" eb="22">
      <t>テビ</t>
    </rPh>
    <rPh sb="36" eb="37">
      <t>ガク</t>
    </rPh>
    <rPh sb="45" eb="46">
      <t>ナド</t>
    </rPh>
    <rPh sb="47" eb="49">
      <t>カクニン</t>
    </rPh>
    <phoneticPr fontId="1"/>
  </si>
  <si>
    <t>ローカル・イノベーション学は、普遍教育科目の「講義型」「講義・体験型」「ＰＢＬ・実習型」、専門教育科目から構成されています。</t>
    <rPh sb="12" eb="13">
      <t>ガク</t>
    </rPh>
    <rPh sb="13" eb="14">
      <t>コクガク</t>
    </rPh>
    <phoneticPr fontId="1"/>
  </si>
  <si>
    <t>詳しくは上で示したWEBサイト等を参考にしてください。</t>
    <rPh sb="0" eb="1">
      <t>クワ</t>
    </rPh>
    <rPh sb="4" eb="5">
      <t>ウエ</t>
    </rPh>
    <rPh sb="6" eb="7">
      <t>シメ</t>
    </rPh>
    <rPh sb="15" eb="16">
      <t>ナド</t>
    </rPh>
    <rPh sb="17" eb="19">
      <t>サンコウ</t>
    </rPh>
    <phoneticPr fontId="1"/>
  </si>
  <si>
    <t>履修したローカル・イノベーション学の科目情報を、それぞれの区分に対応する表へ入力してください。</t>
    <rPh sb="16" eb="17">
      <t>ガク</t>
    </rPh>
    <rPh sb="20" eb="22">
      <t>ジョウホウ</t>
    </rPh>
    <rPh sb="29" eb="31">
      <t>クブン</t>
    </rPh>
    <rPh sb="32" eb="34">
      <t>タイオウ</t>
    </rPh>
    <phoneticPr fontId="1"/>
  </si>
  <si>
    <t>わたしが今まで取得した「ローカル・イノベーション学」の単位は以下の通りです。</t>
    <rPh sb="4" eb="5">
      <t>イマ</t>
    </rPh>
    <rPh sb="7" eb="9">
      <t>シュトク</t>
    </rPh>
    <rPh sb="24" eb="25">
      <t>ガク</t>
    </rPh>
    <rPh sb="27" eb="29">
      <t>タンイ</t>
    </rPh>
    <rPh sb="30" eb="32">
      <t>イカ</t>
    </rPh>
    <rPh sb="33" eb="34">
      <t>トオ</t>
    </rPh>
    <phoneticPr fontId="1"/>
  </si>
  <si>
    <t>修了証書</t>
    <rPh sb="0" eb="2">
      <t>シュウリョウ</t>
    </rPh>
    <rPh sb="2" eb="4">
      <t>ショウショ</t>
    </rPh>
    <phoneticPr fontId="1"/>
  </si>
  <si>
    <t>履修証明書</t>
    <rPh sb="0" eb="2">
      <t>リシュウ</t>
    </rPh>
    <rPh sb="2" eb="5">
      <t>ショウメイショ</t>
    </rPh>
    <phoneticPr fontId="1"/>
  </si>
  <si>
    <r>
      <t xml:space="preserve">講義型
</t>
    </r>
    <r>
      <rPr>
        <b/>
        <sz val="9"/>
        <color rgb="FFFFFF00"/>
        <rFont val="ＭＳ ゴシック"/>
        <family val="3"/>
        <charset val="128"/>
      </rPr>
      <t>地域と暮らし（必修）</t>
    </r>
    <rPh sb="0" eb="2">
      <t>コウギ</t>
    </rPh>
    <rPh sb="2" eb="3">
      <t>ガタ</t>
    </rPh>
    <rPh sb="4" eb="6">
      <t>チイキ</t>
    </rPh>
    <rPh sb="7" eb="8">
      <t>ク</t>
    </rPh>
    <rPh sb="11" eb="13">
      <t>ヒッシュウ</t>
    </rPh>
    <phoneticPr fontId="1"/>
  </si>
  <si>
    <r>
      <t xml:space="preserve">講義型・体験型
</t>
    </r>
    <r>
      <rPr>
        <b/>
        <sz val="9"/>
        <color rgb="FFFFFF00"/>
        <rFont val="ＭＳ ゴシック"/>
        <family val="3"/>
        <charset val="128"/>
      </rPr>
      <t>地域づくりの基礎</t>
    </r>
    <rPh sb="0" eb="2">
      <t>コウギ</t>
    </rPh>
    <rPh sb="2" eb="3">
      <t>ガタ</t>
    </rPh>
    <rPh sb="4" eb="6">
      <t>タイケン</t>
    </rPh>
    <rPh sb="6" eb="7">
      <t>ガタ</t>
    </rPh>
    <rPh sb="8" eb="10">
      <t>チイキ</t>
    </rPh>
    <rPh sb="14" eb="16">
      <t>キソ</t>
    </rPh>
    <phoneticPr fontId="1"/>
  </si>
  <si>
    <r>
      <t xml:space="preserve">講義型・体験型
</t>
    </r>
    <r>
      <rPr>
        <b/>
        <sz val="9"/>
        <color rgb="FFFFFF00"/>
        <rFont val="ＭＳ ゴシック"/>
        <family val="3"/>
        <charset val="128"/>
      </rPr>
      <t>地域に関する多様なテーマ</t>
    </r>
    <rPh sb="0" eb="2">
      <t>コウギ</t>
    </rPh>
    <rPh sb="2" eb="3">
      <t>ガタ</t>
    </rPh>
    <rPh sb="4" eb="6">
      <t>タイケン</t>
    </rPh>
    <rPh sb="6" eb="7">
      <t>ガタ</t>
    </rPh>
    <rPh sb="11" eb="12">
      <t>カン</t>
    </rPh>
    <rPh sb="14" eb="16">
      <t>タヨウ</t>
    </rPh>
    <phoneticPr fontId="1"/>
  </si>
  <si>
    <r>
      <t xml:space="preserve">講義型・体験型
</t>
    </r>
    <r>
      <rPr>
        <b/>
        <sz val="9"/>
        <color rgb="FFFFFF00"/>
        <rFont val="ＭＳ ゴシック"/>
        <family val="3"/>
        <charset val="128"/>
      </rPr>
      <t>地域とイノベーション</t>
    </r>
    <rPh sb="0" eb="2">
      <t>コウギ</t>
    </rPh>
    <rPh sb="2" eb="3">
      <t>ガタ</t>
    </rPh>
    <rPh sb="4" eb="6">
      <t>タイケン</t>
    </rPh>
    <rPh sb="6" eb="7">
      <t>ガタ</t>
    </rPh>
    <rPh sb="8" eb="10">
      <t>チイキ</t>
    </rPh>
    <phoneticPr fontId="1"/>
  </si>
  <si>
    <r>
      <t xml:space="preserve">PBL・実習型
</t>
    </r>
    <r>
      <rPr>
        <b/>
        <sz val="10"/>
        <color rgb="FFFFFF00"/>
        <rFont val="ＭＳ ゴシック"/>
        <family val="3"/>
        <charset val="128"/>
      </rPr>
      <t>プロジェクト実習</t>
    </r>
    <rPh sb="4" eb="6">
      <t>ジッシュウ</t>
    </rPh>
    <rPh sb="6" eb="7">
      <t>ガタ</t>
    </rPh>
    <rPh sb="14" eb="16">
      <t>ジッシュウ</t>
    </rPh>
    <phoneticPr fontId="1"/>
  </si>
  <si>
    <r>
      <t xml:space="preserve">PBL・実習型
</t>
    </r>
    <r>
      <rPr>
        <b/>
        <sz val="10"/>
        <color rgb="FFFFFF00"/>
        <rFont val="ＭＳ ゴシック"/>
        <family val="3"/>
        <charset val="128"/>
      </rPr>
      <t>カレッジリンク</t>
    </r>
    <rPh sb="4" eb="6">
      <t>ジッシュウ</t>
    </rPh>
    <rPh sb="6" eb="7">
      <t>ガタ</t>
    </rPh>
    <phoneticPr fontId="1"/>
  </si>
  <si>
    <r>
      <t xml:space="preserve">PBL・実習型
</t>
    </r>
    <r>
      <rPr>
        <b/>
        <sz val="10"/>
        <color rgb="FFFFFF00"/>
        <rFont val="ＭＳ ゴシック"/>
        <family val="3"/>
        <charset val="128"/>
      </rPr>
      <t>地域活動体験</t>
    </r>
    <rPh sb="4" eb="6">
      <t>ジッシュウ</t>
    </rPh>
    <rPh sb="6" eb="7">
      <t>ガタ</t>
    </rPh>
    <phoneticPr fontId="1"/>
  </si>
  <si>
    <r>
      <t xml:space="preserve">PBL・実習型
</t>
    </r>
    <r>
      <rPr>
        <b/>
        <sz val="10"/>
        <color rgb="FFFFFF00"/>
        <rFont val="ＭＳ ゴシック"/>
        <family val="3"/>
        <charset val="128"/>
      </rPr>
      <t>インターンシップ</t>
    </r>
    <rPh sb="4" eb="6">
      <t>ジッシュウ</t>
    </rPh>
    <rPh sb="6" eb="7">
      <t>ガタ</t>
    </rPh>
    <phoneticPr fontId="1"/>
  </si>
  <si>
    <t>必要単位数６～１４</t>
    <rPh sb="0" eb="2">
      <t>ヒツヨウ</t>
    </rPh>
    <rPh sb="2" eb="4">
      <t>タンイ</t>
    </rPh>
    <rPh sb="4" eb="5">
      <t>スウ</t>
    </rPh>
    <phoneticPr fontId="1"/>
  </si>
  <si>
    <t>―</t>
    <phoneticPr fontId="1"/>
  </si>
  <si>
    <t>―</t>
    <phoneticPr fontId="1"/>
  </si>
  <si>
    <t>必要単位数６</t>
    <rPh sb="0" eb="2">
      <t>ヒツヨウ</t>
    </rPh>
    <rPh sb="2" eb="4">
      <t>タンイ</t>
    </rPh>
    <rPh sb="4" eb="5">
      <t>スウ</t>
    </rPh>
    <phoneticPr fontId="1"/>
  </si>
  <si>
    <t>取得要件計３０</t>
    <rPh sb="4" eb="5">
      <t>ケイ</t>
    </rPh>
    <phoneticPr fontId="1"/>
  </si>
  <si>
    <t>取得要件計２３</t>
    <rPh sb="0" eb="2">
      <t>シュトク</t>
    </rPh>
    <rPh sb="2" eb="4">
      <t>ヨウケン</t>
    </rPh>
    <rPh sb="4" eb="5">
      <t>ケイ</t>
    </rPh>
    <phoneticPr fontId="1"/>
  </si>
  <si>
    <t>※年度は西暦表記のこと</t>
    <rPh sb="1" eb="3">
      <t>ネンド</t>
    </rPh>
    <rPh sb="4" eb="6">
      <t>セイレキ</t>
    </rPh>
    <rPh sb="6" eb="8">
      <t>ヒョウキ</t>
    </rPh>
    <phoneticPr fontId="1"/>
  </si>
  <si>
    <t>地域づくりの基礎</t>
    <rPh sb="0" eb="2">
      <t>チイキ</t>
    </rPh>
    <rPh sb="6" eb="8">
      <t>キソ</t>
    </rPh>
    <phoneticPr fontId="1"/>
  </si>
  <si>
    <t>地域に関する多様な　テーマ</t>
    <rPh sb="0" eb="2">
      <t>チイキ</t>
    </rPh>
    <rPh sb="3" eb="4">
      <t>カン</t>
    </rPh>
    <rPh sb="6" eb="8">
      <t>タヨウ</t>
    </rPh>
    <phoneticPr fontId="1"/>
  </si>
  <si>
    <t>地域とイノベーション</t>
    <rPh sb="0" eb="2">
      <t>チイキ</t>
    </rPh>
    <phoneticPr fontId="1"/>
  </si>
  <si>
    <t>地域イノベーションの　ためのスキル</t>
    <rPh sb="0" eb="2">
      <t>チイキ</t>
    </rPh>
    <phoneticPr fontId="1"/>
  </si>
  <si>
    <t>プロジェクト実習</t>
    <rPh sb="6" eb="8">
      <t>ジッシュウ</t>
    </rPh>
    <phoneticPr fontId="1"/>
  </si>
  <si>
    <t>カレッジリンク</t>
    <phoneticPr fontId="1"/>
  </si>
  <si>
    <t>PBL・実習型</t>
    <phoneticPr fontId="1"/>
  </si>
  <si>
    <r>
      <t xml:space="preserve">専門教育科目
</t>
    </r>
    <r>
      <rPr>
        <b/>
        <sz val="10"/>
        <color rgb="FFFFFF00"/>
        <rFont val="ＭＳ ゴシック"/>
        <family val="3"/>
        <charset val="128"/>
      </rPr>
      <t>地域に関する　　　専門科目</t>
    </r>
    <rPh sb="0" eb="2">
      <t>センモン</t>
    </rPh>
    <rPh sb="2" eb="4">
      <t>キョウイク</t>
    </rPh>
    <rPh sb="4" eb="6">
      <t>カモク</t>
    </rPh>
    <rPh sb="7" eb="9">
      <t>チイキ</t>
    </rPh>
    <rPh sb="10" eb="11">
      <t>カン</t>
    </rPh>
    <rPh sb="16" eb="18">
      <t>センモン</t>
    </rPh>
    <rPh sb="18" eb="20">
      <t>カモク</t>
    </rPh>
    <phoneticPr fontId="1"/>
  </si>
  <si>
    <t>地域と暮らし　(必修）</t>
    <rPh sb="0" eb="2">
      <t>チイキ</t>
    </rPh>
    <rPh sb="3" eb="4">
      <t>ク</t>
    </rPh>
    <rPh sb="8" eb="10">
      <t>ヒッシュウ</t>
    </rPh>
    <phoneticPr fontId="1"/>
  </si>
  <si>
    <t>地域に関する専門科目</t>
    <rPh sb="0" eb="2">
      <t>チイキ</t>
    </rPh>
    <rPh sb="3" eb="4">
      <t>カン</t>
    </rPh>
    <rPh sb="6" eb="8">
      <t>センモン</t>
    </rPh>
    <rPh sb="8" eb="10">
      <t>カモク</t>
    </rPh>
    <phoneticPr fontId="1"/>
  </si>
  <si>
    <t>単位修得確認カード①のシート上部に学生証番号、所属、氏名を記入してください。</t>
    <rPh sb="0" eb="2">
      <t>タンイ</t>
    </rPh>
    <rPh sb="2" eb="4">
      <t>シュウトク</t>
    </rPh>
    <rPh sb="4" eb="6">
      <t>カクニン</t>
    </rPh>
    <rPh sb="14" eb="16">
      <t>ジョウブ</t>
    </rPh>
    <rPh sb="17" eb="20">
      <t>ガクセイショウ</t>
    </rPh>
    <rPh sb="20" eb="22">
      <t>バンゴウ</t>
    </rPh>
    <rPh sb="23" eb="25">
      <t>ショゾク</t>
    </rPh>
    <rPh sb="26" eb="28">
      <t>シメイ</t>
    </rPh>
    <rPh sb="29" eb="31">
      <t>キニュウ</t>
    </rPh>
    <phoneticPr fontId="1"/>
  </si>
  <si>
    <t>単位修得確認カード②のシート合計に、履修した単位数が反映されます。</t>
    <rPh sb="0" eb="2">
      <t>タンイ</t>
    </rPh>
    <rPh sb="2" eb="4">
      <t>シュウトク</t>
    </rPh>
    <rPh sb="4" eb="6">
      <t>カクニン</t>
    </rPh>
    <rPh sb="14" eb="16">
      <t>ゴウケイ</t>
    </rPh>
    <rPh sb="18" eb="20">
      <t>リシュウ</t>
    </rPh>
    <rPh sb="22" eb="24">
      <t>タンイ</t>
    </rPh>
    <phoneticPr fontId="1"/>
  </si>
  <si>
    <t>【2019年度以前入学者用】</t>
    <rPh sb="5" eb="6">
      <t>ネン</t>
    </rPh>
    <rPh sb="6" eb="7">
      <t>ド</t>
    </rPh>
    <rPh sb="7" eb="9">
      <t>イゼン</t>
    </rPh>
    <rPh sb="9" eb="11">
      <t>ニュウガク</t>
    </rPh>
    <rPh sb="11" eb="12">
      <t>シャ</t>
    </rPh>
    <rPh sb="12" eb="13">
      <t>ヨウ</t>
    </rPh>
    <phoneticPr fontId="1"/>
  </si>
  <si>
    <t>ローカル・イノベーション学　単位修得確認カード①</t>
    <rPh sb="12" eb="13">
      <t>ガク</t>
    </rPh>
    <rPh sb="14" eb="16">
      <t>タンイ</t>
    </rPh>
    <rPh sb="16" eb="18">
      <t>シュウトク</t>
    </rPh>
    <rPh sb="18" eb="20">
      <t>カクニン</t>
    </rPh>
    <phoneticPr fontId="1"/>
  </si>
  <si>
    <r>
      <t>ローカル・イノベーション学　</t>
    </r>
    <r>
      <rPr>
        <sz val="22"/>
        <rFont val="ＭＳ ゴシック"/>
        <family val="3"/>
        <charset val="128"/>
      </rPr>
      <t>単位修得確認カード②</t>
    </r>
    <rPh sb="12" eb="13">
      <t>ガク</t>
    </rPh>
    <rPh sb="14" eb="16">
      <t>タンイ</t>
    </rPh>
    <rPh sb="16" eb="18">
      <t>シュウトク</t>
    </rPh>
    <rPh sb="18" eb="20">
      <t>カクニン</t>
    </rPh>
    <phoneticPr fontId="1"/>
  </si>
  <si>
    <t>【2019年度以前入学者用】</t>
    <phoneticPr fontId="1"/>
  </si>
  <si>
    <r>
      <t>※</t>
    </r>
    <r>
      <rPr>
        <b/>
        <sz val="11"/>
        <color theme="1"/>
        <rFont val="ＭＳ ゴシック"/>
        <family val="3"/>
        <charset val="128"/>
      </rPr>
      <t>修了証書、履修証明書</t>
    </r>
    <r>
      <rPr>
        <sz val="11"/>
        <color theme="1"/>
        <rFont val="ＭＳ ゴシック"/>
        <family val="3"/>
        <charset val="128"/>
      </rPr>
      <t>取得のために、</t>
    </r>
    <r>
      <rPr>
        <b/>
        <sz val="11"/>
        <color theme="1"/>
        <rFont val="ＭＳ ゴシック"/>
        <family val="3"/>
        <charset val="128"/>
      </rPr>
      <t>1単位必修</t>
    </r>
    <r>
      <rPr>
        <sz val="11"/>
        <color theme="1"/>
        <rFont val="ＭＳ ゴシック"/>
        <family val="3"/>
        <charset val="128"/>
      </rPr>
      <t>です。</t>
    </r>
    <rPh sb="1" eb="3">
      <t>シュウリョウ</t>
    </rPh>
    <rPh sb="3" eb="5">
      <t>ショウショ</t>
    </rPh>
    <rPh sb="6" eb="8">
      <t>リシュウ</t>
    </rPh>
    <rPh sb="8" eb="11">
      <t>ショウメイショ</t>
    </rPh>
    <rPh sb="11" eb="13">
      <t>シュトク</t>
    </rPh>
    <rPh sb="19" eb="21">
      <t>タンイ</t>
    </rPh>
    <rPh sb="21" eb="23">
      <t>ヒッシュウ</t>
    </rPh>
    <phoneticPr fontId="1"/>
  </si>
  <si>
    <t>修了証・履修証明書</t>
    <rPh sb="0" eb="3">
      <t>シュウリョウショウ</t>
    </rPh>
    <rPh sb="4" eb="6">
      <t>リシュウ</t>
    </rPh>
    <rPh sb="6" eb="9">
      <t>ショウメイショ</t>
    </rPh>
    <phoneticPr fontId="1"/>
  </si>
  <si>
    <t>※↑どちらかに〇をつけてください</t>
    <phoneticPr fontId="1"/>
  </si>
  <si>
    <r>
      <t>※</t>
    </r>
    <r>
      <rPr>
        <b/>
        <sz val="10"/>
        <color theme="1"/>
        <rFont val="ＭＳ ゴシック"/>
        <family val="3"/>
        <charset val="128"/>
      </rPr>
      <t>修了証書</t>
    </r>
    <r>
      <rPr>
        <sz val="10"/>
        <color theme="1"/>
        <rFont val="ＭＳ ゴシック"/>
        <family val="3"/>
        <charset val="128"/>
      </rPr>
      <t>取得のために</t>
    </r>
    <r>
      <rPr>
        <b/>
        <sz val="10"/>
        <color theme="1"/>
        <rFont val="ＭＳ ゴシック"/>
        <family val="3"/>
        <charset val="128"/>
      </rPr>
      <t>6～14単位</t>
    </r>
    <r>
      <rPr>
        <sz val="10"/>
        <color theme="1"/>
        <rFont val="ＭＳ ゴシック"/>
        <family val="3"/>
        <charset val="128"/>
      </rPr>
      <t>、</t>
    </r>
    <r>
      <rPr>
        <b/>
        <sz val="10"/>
        <color theme="1"/>
        <rFont val="ＭＳ ゴシック"/>
        <family val="3"/>
        <charset val="128"/>
      </rPr>
      <t>履修証明書</t>
    </r>
    <r>
      <rPr>
        <sz val="10"/>
        <color theme="1"/>
        <rFont val="ＭＳ ゴシック"/>
        <family val="3"/>
        <charset val="128"/>
      </rPr>
      <t>取得のために</t>
    </r>
    <r>
      <rPr>
        <b/>
        <sz val="10"/>
        <color theme="1"/>
        <rFont val="ＭＳ ゴシック"/>
        <family val="3"/>
        <charset val="128"/>
      </rPr>
      <t>4～10単位</t>
    </r>
    <r>
      <rPr>
        <sz val="10"/>
        <color theme="1"/>
        <rFont val="ＭＳ ゴシック"/>
        <family val="3"/>
        <charset val="128"/>
      </rPr>
      <t>必要です。</t>
    </r>
    <rPh sb="5" eb="7">
      <t>シュトク</t>
    </rPh>
    <rPh sb="15" eb="17">
      <t>タンイ</t>
    </rPh>
    <rPh sb="33" eb="35">
      <t>タンイ</t>
    </rPh>
    <rPh sb="35" eb="37">
      <t>ヒツヨウ</t>
    </rPh>
    <phoneticPr fontId="1"/>
  </si>
  <si>
    <r>
      <t>※</t>
    </r>
    <r>
      <rPr>
        <b/>
        <sz val="11"/>
        <color theme="1"/>
        <rFont val="ＭＳ ゴシック"/>
        <family val="3"/>
        <charset val="128"/>
      </rPr>
      <t>履修証明書</t>
    </r>
    <r>
      <rPr>
        <sz val="11"/>
        <color theme="1"/>
        <rFont val="ＭＳ ゴシック"/>
        <family val="3"/>
        <charset val="128"/>
      </rPr>
      <t>取得のために</t>
    </r>
    <r>
      <rPr>
        <b/>
        <sz val="11"/>
        <color theme="1"/>
        <rFont val="ＭＳ ゴシック"/>
        <family val="3"/>
        <charset val="128"/>
      </rPr>
      <t>2～4単位</t>
    </r>
    <r>
      <rPr>
        <sz val="11"/>
        <color theme="1"/>
        <rFont val="ＭＳ ゴシック"/>
        <family val="3"/>
        <charset val="128"/>
      </rPr>
      <t>必要です。</t>
    </r>
    <rPh sb="15" eb="17">
      <t>タンイ</t>
    </rPh>
    <rPh sb="17" eb="19">
      <t>ヒツヨウ</t>
    </rPh>
    <phoneticPr fontId="1"/>
  </si>
  <si>
    <r>
      <t>※</t>
    </r>
    <r>
      <rPr>
        <b/>
        <sz val="11"/>
        <color theme="1"/>
        <rFont val="ＭＳ ゴシック"/>
        <family val="3"/>
        <charset val="128"/>
      </rPr>
      <t>修了証書</t>
    </r>
    <r>
      <rPr>
        <sz val="11"/>
        <color theme="1"/>
        <rFont val="ＭＳ ゴシック"/>
        <family val="3"/>
        <charset val="128"/>
      </rPr>
      <t>取得のために</t>
    </r>
    <r>
      <rPr>
        <b/>
        <sz val="11"/>
        <color theme="1"/>
        <rFont val="ＭＳ ゴシック"/>
        <family val="3"/>
        <charset val="128"/>
      </rPr>
      <t>4～10単位</t>
    </r>
    <r>
      <rPr>
        <sz val="11"/>
        <color theme="1"/>
        <rFont val="ＭＳ ゴシック"/>
        <family val="3"/>
        <charset val="128"/>
      </rPr>
      <t>必要です。</t>
    </r>
    <rPh sb="18" eb="19">
      <t>ヒツヨウ</t>
    </rPh>
    <phoneticPr fontId="1"/>
  </si>
  <si>
    <r>
      <t>※</t>
    </r>
    <r>
      <rPr>
        <b/>
        <sz val="9"/>
        <color theme="1"/>
        <rFont val="ＭＳ ゴシック"/>
        <family val="3"/>
        <charset val="128"/>
      </rPr>
      <t>修了証書</t>
    </r>
    <r>
      <rPr>
        <sz val="9"/>
        <color theme="1"/>
        <rFont val="ＭＳ ゴシック"/>
        <family val="3"/>
        <charset val="128"/>
      </rPr>
      <t>取得のために</t>
    </r>
    <r>
      <rPr>
        <b/>
        <sz val="9"/>
        <color theme="1"/>
        <rFont val="ＭＳ ゴシック"/>
        <family val="3"/>
        <charset val="128"/>
      </rPr>
      <t>2～6単位</t>
    </r>
    <r>
      <rPr>
        <sz val="9"/>
        <color theme="1"/>
        <rFont val="ＭＳ ゴシック"/>
        <family val="3"/>
        <charset val="128"/>
      </rPr>
      <t>、</t>
    </r>
    <r>
      <rPr>
        <b/>
        <sz val="9"/>
        <color theme="1"/>
        <rFont val="ＭＳ ゴシック"/>
        <family val="3"/>
        <charset val="128"/>
      </rPr>
      <t>履修証明書</t>
    </r>
    <r>
      <rPr>
        <sz val="9"/>
        <color theme="1"/>
        <rFont val="ＭＳ ゴシック"/>
        <family val="3"/>
        <charset val="128"/>
      </rPr>
      <t>取得のために</t>
    </r>
    <r>
      <rPr>
        <b/>
        <sz val="9"/>
        <color theme="1"/>
        <rFont val="ＭＳ ゴシック"/>
        <family val="3"/>
        <charset val="128"/>
      </rPr>
      <t>2～4単位</t>
    </r>
    <r>
      <rPr>
        <sz val="9"/>
        <color theme="1"/>
        <rFont val="ＭＳ ゴシック"/>
        <family val="3"/>
        <charset val="128"/>
      </rPr>
      <t>必要です。</t>
    </r>
    <phoneticPr fontId="1"/>
  </si>
  <si>
    <r>
      <t>※</t>
    </r>
    <r>
      <rPr>
        <b/>
        <sz val="9"/>
        <color theme="1"/>
        <rFont val="ＭＳ ゴシック"/>
        <family val="3"/>
        <charset val="128"/>
      </rPr>
      <t>修了証書</t>
    </r>
    <r>
      <rPr>
        <sz val="9"/>
        <color theme="1"/>
        <rFont val="ＭＳ ゴシック"/>
        <family val="3"/>
        <charset val="128"/>
      </rPr>
      <t>取得のために</t>
    </r>
    <r>
      <rPr>
        <b/>
        <sz val="9"/>
        <color theme="1"/>
        <rFont val="ＭＳ ゴシック"/>
        <family val="3"/>
        <charset val="128"/>
      </rPr>
      <t>2～10単位</t>
    </r>
    <r>
      <rPr>
        <sz val="9"/>
        <color theme="1"/>
        <rFont val="ＭＳ ゴシック"/>
        <family val="3"/>
        <charset val="128"/>
      </rPr>
      <t>、</t>
    </r>
    <r>
      <rPr>
        <b/>
        <sz val="9"/>
        <color theme="1"/>
        <rFont val="ＭＳ ゴシック"/>
        <family val="3"/>
        <charset val="128"/>
      </rPr>
      <t>履修証明書</t>
    </r>
    <r>
      <rPr>
        <sz val="9"/>
        <color theme="1"/>
        <rFont val="ＭＳ ゴシック"/>
        <family val="3"/>
        <charset val="128"/>
      </rPr>
      <t>取得のために</t>
    </r>
    <r>
      <rPr>
        <b/>
        <sz val="9"/>
        <color theme="1"/>
        <rFont val="ＭＳ ゴシック"/>
        <family val="3"/>
        <charset val="128"/>
      </rPr>
      <t>6単位</t>
    </r>
    <r>
      <rPr>
        <sz val="9"/>
        <color theme="1"/>
        <rFont val="ＭＳ ゴシック"/>
        <family val="3"/>
        <charset val="128"/>
      </rPr>
      <t>必要です。</t>
    </r>
    <rPh sb="1" eb="3">
      <t>シュウリョウ</t>
    </rPh>
    <rPh sb="2" eb="4">
      <t>ショウショ</t>
    </rPh>
    <rPh sb="4" eb="7">
      <t>シュトクノ</t>
    </rPh>
    <rPh sb="14" eb="16">
      <t>タンイ</t>
    </rPh>
    <rPh sb="16" eb="17">
      <t>、</t>
    </rPh>
    <rPh sb="17" eb="19">
      <t>リシュウ</t>
    </rPh>
    <rPh sb="19" eb="22">
      <t>ショウメイショ</t>
    </rPh>
    <rPh sb="22" eb="25">
      <t>シュトクノ</t>
    </rPh>
    <rPh sb="31" eb="32">
      <t>、</t>
    </rPh>
    <rPh sb="32" eb="34">
      <t>ヒツヨウ</t>
    </rPh>
    <phoneticPr fontId="1"/>
  </si>
  <si>
    <r>
      <t>※</t>
    </r>
    <r>
      <rPr>
        <b/>
        <sz val="10"/>
        <color theme="1"/>
        <rFont val="ＭＳ ゴシック"/>
        <family val="3"/>
        <charset val="128"/>
      </rPr>
      <t>修了証書</t>
    </r>
    <r>
      <rPr>
        <sz val="10"/>
        <color theme="1"/>
        <rFont val="ＭＳ ゴシック"/>
        <family val="3"/>
        <charset val="128"/>
      </rPr>
      <t>取得のために</t>
    </r>
    <r>
      <rPr>
        <b/>
        <sz val="10"/>
        <color theme="1"/>
        <rFont val="ＭＳ ゴシック"/>
        <family val="3"/>
        <charset val="128"/>
      </rPr>
      <t>4～8単位</t>
    </r>
    <r>
      <rPr>
        <sz val="10"/>
        <color theme="1"/>
        <rFont val="ＭＳ ゴシック"/>
        <family val="3"/>
        <charset val="128"/>
      </rPr>
      <t>、</t>
    </r>
    <r>
      <rPr>
        <b/>
        <sz val="10"/>
        <color theme="1"/>
        <rFont val="ＭＳ ゴシック"/>
        <family val="3"/>
        <charset val="128"/>
      </rPr>
      <t>履修証明書</t>
    </r>
    <r>
      <rPr>
        <sz val="10"/>
        <color theme="1"/>
        <rFont val="ＭＳ ゴシック"/>
        <family val="3"/>
        <charset val="128"/>
      </rPr>
      <t>取得のために</t>
    </r>
    <r>
      <rPr>
        <b/>
        <sz val="10"/>
        <color theme="1"/>
        <rFont val="ＭＳ ゴシック"/>
        <family val="3"/>
        <charset val="128"/>
      </rPr>
      <t>2～6単位</t>
    </r>
    <r>
      <rPr>
        <sz val="10"/>
        <color theme="1"/>
        <rFont val="ＭＳ ゴシック"/>
        <family val="3"/>
        <charset val="128"/>
      </rPr>
      <t>必要です。</t>
    </r>
    <phoneticPr fontId="1"/>
  </si>
  <si>
    <r>
      <t xml:space="preserve">講義型・体験型
</t>
    </r>
    <r>
      <rPr>
        <b/>
        <sz val="9"/>
        <color rgb="FFFFFF00"/>
        <rFont val="ＭＳ ゴシック"/>
        <family val="3"/>
        <charset val="128"/>
      </rPr>
      <t>地域イノベーションの　ためのスキル</t>
    </r>
    <rPh sb="0" eb="2">
      <t>コウギ</t>
    </rPh>
    <rPh sb="2" eb="3">
      <t>ガタ</t>
    </rPh>
    <rPh sb="4" eb="6">
      <t>タイケン</t>
    </rPh>
    <rPh sb="6" eb="7">
      <t>ガタ</t>
    </rPh>
    <rPh sb="8" eb="10">
      <t>チイキ</t>
    </rPh>
    <phoneticPr fontId="1"/>
  </si>
  <si>
    <t>申請する証書</t>
    <rPh sb="0" eb="2">
      <t>シンセイ</t>
    </rPh>
    <rPh sb="4" eb="6">
      <t>ショウショ</t>
    </rPh>
    <phoneticPr fontId="1"/>
  </si>
  <si>
    <t>ローカル・イノベーション学に関するWEBサイトは　　https://cocp.chiba-u.jp/local.html　　　　　　　</t>
    <rPh sb="12" eb="13">
      <t>ガク</t>
    </rPh>
    <rPh sb="13" eb="14">
      <t>コクガク</t>
    </rPh>
    <rPh sb="14" eb="15">
      <t>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</si>
</sst>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ＭＳ Ｐゴシック"/>
      <family val="2"/>
      <charset val="128"/>
      <scheme val="minor"/>
    </font>
    <font>
      <sz val="6"/>
      <name val="ＭＳ Ｐゴシック"/>
      <family val="2"/>
      <charset val="128"/>
      <scheme val="minor"/>
    </font>
    <font>
      <sz val="11"/>
      <color theme="1"/>
      <name val="HGPｺﾞｼｯｸM"/>
      <family val="3"/>
      <charset val="128"/>
    </font>
    <font>
      <sz val="9"/>
      <color theme="1"/>
      <name val="HGPｺﾞｼｯｸM"/>
      <family val="3"/>
      <charset val="128"/>
    </font>
    <font>
      <b/>
      <sz val="11"/>
      <color theme="1"/>
      <name val="HGPｺﾞｼｯｸM"/>
      <family val="3"/>
      <charset val="128"/>
    </font>
    <font>
      <b/>
      <sz val="11"/>
      <color theme="0"/>
      <name val="HGPｺﾞｼｯｸM"/>
      <family val="3"/>
      <charset val="128"/>
    </font>
    <font>
      <b/>
      <sz val="8"/>
      <color theme="0"/>
      <name val="HGPｺﾞｼｯｸM"/>
      <family val="3"/>
      <charset val="128"/>
    </font>
    <font>
      <sz val="11"/>
      <color theme="5" tint="-0.249977111117893"/>
      <name val="HGPｺﾞｼｯｸM"/>
      <family val="3"/>
      <charset val="128"/>
    </font>
    <font>
      <sz val="9"/>
      <color theme="1"/>
      <name val="ＭＳ Ｐゴシック"/>
      <family val="2"/>
      <charset val="128"/>
      <scheme val="minor"/>
    </font>
    <font>
      <b/>
      <sz val="11"/>
      <color rgb="FFFF0000"/>
      <name val="HGPｺﾞｼｯｸM"/>
      <family val="3"/>
      <charset val="128"/>
    </font>
    <font>
      <sz val="22"/>
      <color theme="1"/>
      <name val="HGP教科書体"/>
      <family val="1"/>
      <charset val="128"/>
    </font>
    <font>
      <b/>
      <sz val="9"/>
      <color theme="0"/>
      <name val="HGPｺﾞｼｯｸM"/>
      <family val="3"/>
      <charset val="128"/>
    </font>
    <font>
      <sz val="11"/>
      <color theme="0"/>
      <name val="ＭＳ Ｐゴシック"/>
      <family val="2"/>
      <charset val="128"/>
      <scheme val="minor"/>
    </font>
    <font>
      <sz val="10"/>
      <color theme="1"/>
      <name val="ＭＳ Ｐゴシック"/>
      <family val="2"/>
      <charset val="128"/>
      <scheme val="minor"/>
    </font>
    <font>
      <sz val="10"/>
      <color theme="1"/>
      <name val="HGPｺﾞｼｯｸM"/>
      <family val="3"/>
      <charset val="128"/>
    </font>
    <font>
      <u/>
      <sz val="11"/>
      <color theme="10"/>
      <name val="ＭＳ Ｐゴシック"/>
      <family val="2"/>
      <charset val="128"/>
      <scheme val="minor"/>
    </font>
    <font>
      <u/>
      <sz val="11"/>
      <color theme="10"/>
      <name val="HGPｺﾞｼｯｸM"/>
      <family val="3"/>
      <charset val="128"/>
    </font>
    <font>
      <sz val="12"/>
      <color theme="1" tint="0.249977111117893"/>
      <name val="HGPｺﾞｼｯｸM"/>
      <family val="3"/>
      <charset val="128"/>
    </font>
    <font>
      <sz val="9"/>
      <color rgb="FFFF0000"/>
      <name val="HGPｺﾞｼｯｸE"/>
      <family val="3"/>
      <charset val="128"/>
    </font>
    <font>
      <sz val="12"/>
      <color theme="1"/>
      <name val="HGPｺﾞｼｯｸM"/>
      <family val="3"/>
      <charset val="128"/>
    </font>
    <font>
      <b/>
      <sz val="14"/>
      <color rgb="FFFF0000"/>
      <name val="HGPｺﾞｼｯｸM"/>
      <family val="3"/>
      <charset val="128"/>
    </font>
    <font>
      <b/>
      <sz val="14"/>
      <color theme="5" tint="-0.249977111117893"/>
      <name val="HGPｺﾞｼｯｸM"/>
      <family val="3"/>
      <charset val="128"/>
    </font>
    <font>
      <sz val="22"/>
      <color theme="1"/>
      <name val="HGP創英角ﾎﾟｯﾌﾟ体"/>
      <family val="3"/>
      <charset val="128"/>
    </font>
    <font>
      <sz val="16"/>
      <color theme="1"/>
      <name val="HGP創英角ﾎﾟｯﾌﾟ体"/>
      <family val="3"/>
      <charset val="128"/>
    </font>
    <font>
      <sz val="18"/>
      <color theme="1"/>
      <name val="HGP創英角ﾎﾟｯﾌﾟ体"/>
      <family val="3"/>
      <charset val="128"/>
    </font>
    <font>
      <b/>
      <sz val="11"/>
      <color theme="1"/>
      <name val="ＭＳ Ｐゴシック"/>
      <family val="3"/>
      <charset val="128"/>
      <scheme val="minor"/>
    </font>
    <font>
      <sz val="11"/>
      <color theme="1"/>
      <name val="ＭＳ ゴシック"/>
      <family val="3"/>
      <charset val="128"/>
    </font>
    <font>
      <b/>
      <sz val="14"/>
      <color theme="1"/>
      <name val="ＭＳ ゴシック"/>
      <family val="3"/>
      <charset val="128"/>
    </font>
    <font>
      <sz val="22"/>
      <color theme="1"/>
      <name val="ＭＳ ゴシック"/>
      <family val="3"/>
      <charset val="128"/>
    </font>
    <font>
      <sz val="14"/>
      <color theme="1"/>
      <name val="ＭＳ ゴシック"/>
      <family val="3"/>
      <charset val="128"/>
    </font>
    <font>
      <b/>
      <sz val="11"/>
      <color theme="0"/>
      <name val="ＭＳ ゴシック"/>
      <family val="3"/>
      <charset val="128"/>
    </font>
    <font>
      <sz val="9"/>
      <color theme="1"/>
      <name val="ＭＳ ゴシック"/>
      <family val="3"/>
      <charset val="128"/>
    </font>
    <font>
      <sz val="10"/>
      <color theme="1"/>
      <name val="ＭＳ ゴシック"/>
      <family val="3"/>
      <charset val="128"/>
    </font>
    <font>
      <sz val="10"/>
      <color theme="0"/>
      <name val="ＭＳ ゴシック"/>
      <family val="3"/>
      <charset val="128"/>
    </font>
    <font>
      <b/>
      <sz val="8"/>
      <color theme="0"/>
      <name val="ＭＳ ゴシック"/>
      <family val="3"/>
      <charset val="128"/>
    </font>
    <font>
      <b/>
      <sz val="9"/>
      <color theme="0"/>
      <name val="ＭＳ ゴシック"/>
      <family val="3"/>
      <charset val="128"/>
    </font>
    <font>
      <b/>
      <sz val="11"/>
      <color theme="1"/>
      <name val="ＭＳ ゴシック"/>
      <family val="3"/>
      <charset val="128"/>
    </font>
    <font>
      <sz val="11"/>
      <color theme="5" tint="-0.249977111117893"/>
      <name val="ＭＳ ゴシック"/>
      <family val="3"/>
      <charset val="128"/>
    </font>
    <font>
      <sz val="22"/>
      <name val="ＭＳ ゴシック"/>
      <family val="3"/>
      <charset val="128"/>
    </font>
    <font>
      <b/>
      <sz val="11"/>
      <color rgb="FF002060"/>
      <name val="ＭＳ ゴシック"/>
      <family val="3"/>
      <charset val="128"/>
    </font>
    <font>
      <b/>
      <sz val="11"/>
      <color rgb="FFFF0000"/>
      <name val="ＭＳ ゴシック"/>
      <family val="3"/>
      <charset val="128"/>
    </font>
    <font>
      <b/>
      <sz val="9"/>
      <color rgb="FFFFFF00"/>
      <name val="ＭＳ ゴシック"/>
      <family val="3"/>
      <charset val="128"/>
    </font>
    <font>
      <b/>
      <sz val="9"/>
      <color theme="1"/>
      <name val="ＭＳ ゴシック"/>
      <family val="3"/>
      <charset val="128"/>
    </font>
    <font>
      <b/>
      <sz val="10"/>
      <color rgb="FFFFFF00"/>
      <name val="ＭＳ ゴシック"/>
      <family val="3"/>
      <charset val="128"/>
    </font>
    <font>
      <b/>
      <sz val="10"/>
      <color theme="0"/>
      <name val="ＭＳ ゴシック"/>
      <family val="3"/>
      <charset val="128"/>
    </font>
    <font>
      <b/>
      <sz val="10"/>
      <color theme="1"/>
      <name val="ＭＳ ゴシック"/>
      <family val="3"/>
      <charset val="128"/>
    </font>
    <font>
      <sz val="11"/>
      <name val="ＭＳ Ｐゴシック"/>
      <family val="2"/>
      <charset val="128"/>
      <scheme val="minor"/>
    </font>
    <font>
      <b/>
      <sz val="11"/>
      <color theme="3"/>
      <name val="ＭＳ ゴシック"/>
      <family val="3"/>
      <charset val="128"/>
    </font>
    <font>
      <sz val="11"/>
      <color theme="3"/>
      <name val="ＭＳ ゴシック"/>
      <family val="3"/>
      <charset val="128"/>
    </font>
    <font>
      <b/>
      <sz val="10"/>
      <color theme="3"/>
      <name val="ＭＳ ゴシック"/>
      <family val="3"/>
      <charset val="128"/>
    </font>
    <font>
      <sz val="9"/>
      <color theme="3"/>
      <name val="ＭＳ ゴシック"/>
      <family val="3"/>
      <charset val="128"/>
    </font>
    <font>
      <sz val="14"/>
      <color theme="3"/>
      <name val="ＭＳ ゴシック"/>
      <family val="3"/>
      <charset val="128"/>
    </font>
    <font>
      <b/>
      <sz val="14"/>
      <color theme="3"/>
      <name val="ＭＳ ゴシック"/>
      <family val="3"/>
      <charset val="128"/>
    </font>
    <font>
      <sz val="11"/>
      <color theme="3"/>
      <name val="HGPｺﾞｼｯｸM"/>
      <family val="3"/>
      <charset val="128"/>
    </font>
  </fonts>
  <fills count="14">
    <fill>
      <patternFill patternType="none"/>
    </fill>
    <fill>
      <patternFill patternType="gray125"/>
    </fill>
    <fill>
      <patternFill patternType="solid">
        <fgColor theme="5" tint="-0.249977111117893"/>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0"/>
        <bgColor indexed="64"/>
      </patternFill>
    </fill>
    <fill>
      <patternFill patternType="solid">
        <fgColor rgb="FF0070C0"/>
        <bgColor indexed="64"/>
      </patternFill>
    </fill>
    <fill>
      <patternFill patternType="solid">
        <fgColor theme="4"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39997558519241921"/>
        <bgColor indexed="64"/>
      </patternFill>
    </fill>
  </fills>
  <borders count="51">
    <border>
      <left/>
      <right/>
      <top/>
      <bottom/>
      <diagonal/>
    </border>
    <border>
      <left style="hair">
        <color theme="0"/>
      </left>
      <right style="hair">
        <color theme="0"/>
      </right>
      <top style="hair">
        <color theme="0"/>
      </top>
      <bottom style="hair">
        <color theme="0"/>
      </bottom>
      <diagonal/>
    </border>
    <border diagonalDown="1">
      <left/>
      <right/>
      <top/>
      <bottom/>
      <diagonal style="hair">
        <color theme="0"/>
      </diagonal>
    </border>
    <border>
      <left style="hair">
        <color theme="0"/>
      </left>
      <right style="hair">
        <color theme="0"/>
      </right>
      <top style="hair">
        <color theme="0"/>
      </top>
      <bottom/>
      <diagonal/>
    </border>
    <border>
      <left style="hair">
        <color theme="0"/>
      </left>
      <right style="hair">
        <color theme="0"/>
      </right>
      <top/>
      <bottom/>
      <diagonal/>
    </border>
    <border>
      <left style="hair">
        <color theme="0"/>
      </left>
      <right style="hair">
        <color theme="0"/>
      </right>
      <top/>
      <bottom style="hair">
        <color theme="0"/>
      </bottom>
      <diagonal/>
    </border>
    <border>
      <left style="hair">
        <color theme="0"/>
      </left>
      <right/>
      <top style="hair">
        <color theme="0"/>
      </top>
      <bottom style="hair">
        <color theme="0"/>
      </bottom>
      <diagonal/>
    </border>
    <border>
      <left/>
      <right/>
      <top style="hair">
        <color theme="0"/>
      </top>
      <bottom style="hair">
        <color theme="0"/>
      </bottom>
      <diagonal/>
    </border>
    <border>
      <left/>
      <right style="hair">
        <color theme="0"/>
      </right>
      <top style="hair">
        <color theme="0"/>
      </top>
      <bottom style="hair">
        <color theme="0"/>
      </bottom>
      <diagonal/>
    </border>
    <border>
      <left style="hair">
        <color theme="0"/>
      </left>
      <right/>
      <top style="hair">
        <color theme="0"/>
      </top>
      <bottom/>
      <diagonal/>
    </border>
    <border>
      <left style="medium">
        <color indexed="64"/>
      </left>
      <right style="hair">
        <color theme="0"/>
      </right>
      <top style="medium">
        <color indexed="64"/>
      </top>
      <bottom style="medium">
        <color indexed="64"/>
      </bottom>
      <diagonal/>
    </border>
    <border>
      <left style="hair">
        <color theme="0"/>
      </left>
      <right style="hair">
        <color theme="0"/>
      </right>
      <top style="medium">
        <color indexed="64"/>
      </top>
      <bottom style="medium">
        <color indexed="64"/>
      </bottom>
      <diagonal/>
    </border>
    <border>
      <left style="hair">
        <color theme="0"/>
      </left>
      <right style="medium">
        <color indexed="64"/>
      </right>
      <top style="medium">
        <color indexed="64"/>
      </top>
      <bottom style="medium">
        <color indexed="64"/>
      </bottom>
      <diagonal/>
    </border>
    <border>
      <left style="medium">
        <color theme="5" tint="-0.249977111117893"/>
      </left>
      <right style="medium">
        <color theme="5" tint="-0.249977111117893"/>
      </right>
      <top style="medium">
        <color theme="5" tint="-0.249977111117893"/>
      </top>
      <bottom style="medium">
        <color theme="5" tint="-0.249977111117893"/>
      </bottom>
      <diagonal/>
    </border>
    <border>
      <left style="medium">
        <color theme="5" tint="-0.249977111117893"/>
      </left>
      <right style="medium">
        <color theme="5" tint="-0.249977111117893"/>
      </right>
      <top/>
      <bottom/>
      <diagonal/>
    </border>
    <border>
      <left style="medium">
        <color theme="5" tint="-0.249977111117893"/>
      </left>
      <right style="medium">
        <color theme="0"/>
      </right>
      <top style="medium">
        <color theme="5" tint="-0.249977111117893"/>
      </top>
      <bottom style="medium">
        <color theme="0"/>
      </bottom>
      <diagonal/>
    </border>
    <border>
      <left style="medium">
        <color theme="0"/>
      </left>
      <right style="medium">
        <color theme="0"/>
      </right>
      <top style="medium">
        <color theme="5" tint="-0.249977111117893"/>
      </top>
      <bottom style="medium">
        <color theme="0"/>
      </bottom>
      <diagonal/>
    </border>
    <border>
      <left style="medium">
        <color theme="0"/>
      </left>
      <right style="medium">
        <color theme="5" tint="-0.249977111117893"/>
      </right>
      <top style="medium">
        <color theme="5" tint="-0.249977111117893"/>
      </top>
      <bottom style="medium">
        <color theme="0"/>
      </bottom>
      <diagonal/>
    </border>
    <border>
      <left style="hair">
        <color theme="0"/>
      </left>
      <right/>
      <top style="medium">
        <color indexed="64"/>
      </top>
      <bottom style="medium">
        <color indexed="64"/>
      </bottom>
      <diagonal/>
    </border>
    <border>
      <left/>
      <right/>
      <top style="hair">
        <color theme="0"/>
      </top>
      <bottom/>
      <diagonal/>
    </border>
    <border>
      <left style="thin">
        <color theme="0"/>
      </left>
      <right style="thin">
        <color theme="0"/>
      </right>
      <top style="thin">
        <color theme="0"/>
      </top>
      <bottom style="thin">
        <color theme="0"/>
      </bottom>
      <diagonal/>
    </border>
    <border>
      <left style="hair">
        <color theme="0"/>
      </left>
      <right style="hair">
        <color theme="0"/>
      </right>
      <top style="thin">
        <color theme="0"/>
      </top>
      <bottom style="thin">
        <color theme="0"/>
      </bottom>
      <diagonal/>
    </border>
    <border>
      <left style="hair">
        <color theme="0"/>
      </left>
      <right/>
      <top/>
      <bottom style="hair">
        <color theme="0"/>
      </bottom>
      <diagonal/>
    </border>
    <border>
      <left style="hair">
        <color theme="0"/>
      </left>
      <right/>
      <top/>
      <bottom/>
      <diagonal/>
    </border>
    <border>
      <left style="hair">
        <color theme="0"/>
      </left>
      <right style="hair">
        <color theme="0"/>
      </right>
      <top/>
      <bottom style="thin">
        <color theme="0"/>
      </bottom>
      <diagonal/>
    </border>
    <border>
      <left/>
      <right/>
      <top/>
      <bottom style="hair">
        <color theme="0"/>
      </bottom>
      <diagonal/>
    </border>
    <border>
      <left style="thin">
        <color theme="0"/>
      </left>
      <right style="thin">
        <color theme="0"/>
      </right>
      <top style="thin">
        <color theme="0"/>
      </top>
      <bottom/>
      <diagonal/>
    </border>
    <border>
      <left style="thin">
        <color theme="0"/>
      </left>
      <right style="thin">
        <color theme="0"/>
      </right>
      <top/>
      <bottom/>
      <diagonal/>
    </border>
    <border>
      <left style="medium">
        <color theme="5" tint="-0.249977111117893"/>
      </left>
      <right style="medium">
        <color theme="5" tint="-0.249977111117893"/>
      </right>
      <top/>
      <bottom style="medium">
        <color theme="9" tint="-0.499984740745262"/>
      </bottom>
      <diagonal/>
    </border>
    <border>
      <left style="medium">
        <color rgb="FFFF0000"/>
      </left>
      <right style="medium">
        <color rgb="FFFF0000"/>
      </right>
      <top style="medium">
        <color rgb="FFFF0000"/>
      </top>
      <bottom style="medium">
        <color rgb="FFFF0000"/>
      </bottom>
      <diagonal/>
    </border>
    <border>
      <left style="thick">
        <color theme="0"/>
      </left>
      <right style="thick">
        <color theme="0"/>
      </right>
      <top style="thick">
        <color theme="0"/>
      </top>
      <bottom style="thick">
        <color theme="0"/>
      </bottom>
      <diagonal/>
    </border>
    <border>
      <left style="thick">
        <color theme="0"/>
      </left>
      <right style="thick">
        <color theme="0"/>
      </right>
      <top style="thick">
        <color theme="0"/>
      </top>
      <bottom/>
      <diagonal/>
    </border>
    <border>
      <left style="thick">
        <color theme="0"/>
      </left>
      <right style="thick">
        <color theme="0"/>
      </right>
      <top style="thick">
        <color theme="0"/>
      </top>
      <bottom style="dotted">
        <color theme="0"/>
      </bottom>
      <diagonal/>
    </border>
    <border>
      <left/>
      <right style="hair">
        <color theme="0"/>
      </right>
      <top/>
      <bottom style="hair">
        <color theme="0"/>
      </bottom>
      <diagonal/>
    </border>
    <border diagonalDown="1">
      <left style="hair">
        <color theme="0"/>
      </left>
      <right/>
      <top style="hair">
        <color theme="0"/>
      </top>
      <bottom/>
      <diagonal style="hair">
        <color theme="0"/>
      </diagonal>
    </border>
    <border diagonalDown="1">
      <left/>
      <right style="hair">
        <color theme="0"/>
      </right>
      <top style="hair">
        <color theme="0"/>
      </top>
      <bottom/>
      <diagonal style="hair">
        <color theme="0"/>
      </diagonal>
    </border>
    <border diagonalDown="1">
      <left/>
      <right/>
      <top/>
      <bottom style="hair">
        <color theme="0"/>
      </bottom>
      <diagonal style="hair">
        <color theme="0"/>
      </diagonal>
    </border>
    <border diagonalDown="1">
      <left/>
      <right style="hair">
        <color theme="0"/>
      </right>
      <top/>
      <bottom style="hair">
        <color theme="0"/>
      </bottom>
      <diagonal style="hair">
        <color theme="0"/>
      </diagonal>
    </border>
    <border>
      <left/>
      <right/>
      <top/>
      <bottom style="medium">
        <color auto="1"/>
      </bottom>
      <diagonal/>
    </border>
    <border>
      <left/>
      <right style="thin">
        <color theme="0"/>
      </right>
      <top/>
      <bottom/>
      <diagonal/>
    </border>
    <border>
      <left style="hair">
        <color theme="0"/>
      </left>
      <right style="thin">
        <color theme="0"/>
      </right>
      <top style="hair">
        <color theme="0"/>
      </top>
      <bottom/>
      <diagonal/>
    </border>
    <border>
      <left style="hair">
        <color theme="0"/>
      </left>
      <right style="thin">
        <color theme="0"/>
      </right>
      <top/>
      <bottom/>
      <diagonal/>
    </border>
    <border>
      <left style="thin">
        <color theme="0"/>
      </left>
      <right style="thin">
        <color theme="0"/>
      </right>
      <top/>
      <bottom style="thin">
        <color indexed="64"/>
      </bottom>
      <diagonal/>
    </border>
    <border>
      <left/>
      <right style="hair">
        <color theme="0"/>
      </right>
      <top style="hair">
        <color theme="0"/>
      </top>
      <bottom style="thin">
        <color indexed="64"/>
      </bottom>
      <diagonal/>
    </border>
    <border>
      <left style="hair">
        <color theme="0"/>
      </left>
      <right style="hair">
        <color theme="0"/>
      </right>
      <top style="hair">
        <color theme="0"/>
      </top>
      <bottom style="thin">
        <color indexed="64"/>
      </bottom>
      <diagonal/>
    </border>
    <border>
      <left style="hair">
        <color theme="0"/>
      </left>
      <right style="hair">
        <color theme="0"/>
      </right>
      <top/>
      <bottom style="thin">
        <color indexed="64"/>
      </bottom>
      <diagonal/>
    </border>
    <border>
      <left style="hair">
        <color theme="0"/>
      </left>
      <right style="hair">
        <color theme="0"/>
      </right>
      <top style="thin">
        <color theme="0"/>
      </top>
      <bottom style="thin">
        <color indexed="64"/>
      </bottom>
      <diagonal/>
    </border>
    <border>
      <left style="thin">
        <color theme="0"/>
      </left>
      <right style="thin">
        <color theme="0"/>
      </right>
      <top style="thin">
        <color indexed="64"/>
      </top>
      <bottom/>
      <diagonal/>
    </border>
    <border>
      <left/>
      <right style="hair">
        <color theme="0"/>
      </right>
      <top style="thin">
        <color indexed="64"/>
      </top>
      <bottom style="hair">
        <color theme="0"/>
      </bottom>
      <diagonal/>
    </border>
    <border>
      <left style="hair">
        <color theme="0"/>
      </left>
      <right style="hair">
        <color theme="0"/>
      </right>
      <top style="thin">
        <color indexed="64"/>
      </top>
      <bottom style="hair">
        <color theme="0"/>
      </bottom>
      <diagonal/>
    </border>
    <border>
      <left style="hair">
        <color theme="0"/>
      </left>
      <right style="hair">
        <color theme="0"/>
      </right>
      <top style="thin">
        <color indexed="64"/>
      </top>
      <bottom style="thin">
        <color theme="0"/>
      </bottom>
      <diagonal/>
    </border>
  </borders>
  <cellStyleXfs count="2">
    <xf numFmtId="0" fontId="0" fillId="0" borderId="0">
      <alignment vertical="center"/>
    </xf>
    <xf numFmtId="0" fontId="15" fillId="0" borderId="0" applyNumberFormat="0" applyFill="0" applyBorder="0" applyAlignment="0" applyProtection="0">
      <alignment vertical="center"/>
    </xf>
  </cellStyleXfs>
  <cellXfs count="220">
    <xf numFmtId="0" fontId="0" fillId="0" borderId="0" xfId="0">
      <alignment vertical="center"/>
    </xf>
    <xf numFmtId="0" fontId="0" fillId="0" borderId="0" xfId="0" applyAlignment="1">
      <alignment horizontal="center" vertical="center"/>
    </xf>
    <xf numFmtId="0" fontId="2" fillId="0" borderId="0" xfId="0" applyFont="1">
      <alignment vertical="center"/>
    </xf>
    <xf numFmtId="0" fontId="5" fillId="2" borderId="1" xfId="0" applyFont="1" applyFill="1" applyBorder="1" applyAlignment="1">
      <alignment horizontal="center" vertical="center"/>
    </xf>
    <xf numFmtId="0" fontId="8" fillId="0" borderId="0" xfId="0" applyFont="1" applyAlignment="1">
      <alignment horizontal="right" vertical="top"/>
    </xf>
    <xf numFmtId="0" fontId="3" fillId="6" borderId="14" xfId="0" applyFont="1" applyFill="1" applyBorder="1" applyAlignment="1">
      <alignment horizontal="right" vertical="top"/>
    </xf>
    <xf numFmtId="0" fontId="5" fillId="5" borderId="13" xfId="0" applyFont="1" applyFill="1" applyBorder="1" applyAlignment="1">
      <alignment horizontal="center" vertical="center"/>
    </xf>
    <xf numFmtId="0" fontId="0" fillId="6" borderId="0" xfId="0" applyFill="1">
      <alignment vertical="center"/>
    </xf>
    <xf numFmtId="0" fontId="4" fillId="6" borderId="0" xfId="0" applyFont="1" applyFill="1">
      <alignment vertical="center"/>
    </xf>
    <xf numFmtId="0" fontId="2" fillId="6" borderId="0" xfId="0" applyFont="1" applyFill="1">
      <alignment vertical="center"/>
    </xf>
    <xf numFmtId="0" fontId="0" fillId="6" borderId="0" xfId="0" applyFill="1" applyAlignment="1">
      <alignment horizontal="center" vertical="center"/>
    </xf>
    <xf numFmtId="0" fontId="8" fillId="6" borderId="0" xfId="0" applyFont="1" applyFill="1" applyAlignment="1">
      <alignment horizontal="right" vertical="top"/>
    </xf>
    <xf numFmtId="0" fontId="2" fillId="6" borderId="0" xfId="0" applyFont="1" applyFill="1" applyAlignment="1">
      <alignment horizontal="center" vertical="center"/>
    </xf>
    <xf numFmtId="0" fontId="2" fillId="6" borderId="0" xfId="0" applyFont="1" applyFill="1" applyAlignment="1"/>
    <xf numFmtId="0" fontId="2" fillId="6" borderId="0" xfId="0" applyFont="1" applyFill="1" applyAlignment="1">
      <alignment vertical="top"/>
    </xf>
    <xf numFmtId="0" fontId="9" fillId="6" borderId="0" xfId="0" applyFont="1" applyFill="1" applyAlignment="1">
      <alignment horizontal="right"/>
    </xf>
    <xf numFmtId="0" fontId="10" fillId="6" borderId="0" xfId="0" applyFont="1" applyFill="1">
      <alignment vertical="center"/>
    </xf>
    <xf numFmtId="0" fontId="9" fillId="6" borderId="0" xfId="0" applyFont="1" applyFill="1" applyAlignment="1">
      <alignment horizontal="right" vertical="center"/>
    </xf>
    <xf numFmtId="0" fontId="2" fillId="6" borderId="0" xfId="0" applyFont="1" applyFill="1" applyAlignment="1">
      <alignment vertical="center"/>
    </xf>
    <xf numFmtId="0" fontId="0" fillId="6" borderId="0" xfId="0" applyFill="1" applyAlignment="1">
      <alignment vertical="center"/>
    </xf>
    <xf numFmtId="0" fontId="0" fillId="0" borderId="0" xfId="0" applyAlignment="1">
      <alignment vertical="center"/>
    </xf>
    <xf numFmtId="0" fontId="0" fillId="3" borderId="1" xfId="0" applyFill="1" applyBorder="1" applyProtection="1">
      <alignment vertical="center"/>
      <protection locked="0"/>
    </xf>
    <xf numFmtId="0" fontId="3" fillId="3" borderId="1" xfId="0" applyFont="1" applyFill="1" applyBorder="1" applyAlignment="1" applyProtection="1">
      <alignment horizontal="center" vertical="center"/>
      <protection locked="0"/>
    </xf>
    <xf numFmtId="0" fontId="2" fillId="3" borderId="5" xfId="0" applyFont="1" applyFill="1" applyBorder="1" applyProtection="1">
      <alignment vertical="center"/>
    </xf>
    <xf numFmtId="0" fontId="2" fillId="3" borderId="5" xfId="0" applyFont="1" applyFill="1" applyBorder="1" applyAlignment="1" applyProtection="1">
      <alignment horizontal="center" vertical="center"/>
    </xf>
    <xf numFmtId="0" fontId="2" fillId="3" borderId="1" xfId="0" applyFont="1" applyFill="1" applyBorder="1" applyAlignment="1" applyProtection="1">
      <alignment horizontal="center" vertical="center"/>
    </xf>
    <xf numFmtId="0" fontId="2" fillId="3" borderId="3" xfId="0" applyFont="1" applyFill="1" applyBorder="1" applyAlignment="1" applyProtection="1">
      <alignment horizontal="center" vertical="center"/>
    </xf>
    <xf numFmtId="0" fontId="7" fillId="4" borderId="1" xfId="0" applyFont="1" applyFill="1" applyBorder="1" applyAlignment="1" applyProtection="1">
      <alignment horizontal="center" vertical="center"/>
    </xf>
    <xf numFmtId="0" fontId="7" fillId="4" borderId="3" xfId="0" applyFont="1" applyFill="1" applyBorder="1" applyAlignment="1" applyProtection="1">
      <alignment horizontal="center" vertical="center"/>
    </xf>
    <xf numFmtId="0" fontId="3" fillId="6" borderId="14" xfId="0" applyFont="1" applyFill="1" applyBorder="1" applyAlignment="1">
      <alignment horizontal="left"/>
    </xf>
    <xf numFmtId="0" fontId="0" fillId="6" borderId="28" xfId="0" applyFill="1" applyBorder="1">
      <alignment vertical="center"/>
    </xf>
    <xf numFmtId="0" fontId="13" fillId="0" borderId="0" xfId="0" applyFont="1" applyAlignment="1">
      <alignment horizontal="center" vertical="center"/>
    </xf>
    <xf numFmtId="0" fontId="14" fillId="0" borderId="0" xfId="0" applyFont="1" applyAlignment="1">
      <alignment horizontal="center" vertical="center"/>
    </xf>
    <xf numFmtId="0" fontId="2" fillId="6" borderId="0" xfId="0" applyFont="1" applyFill="1" applyAlignment="1">
      <alignment horizontal="right" vertical="center"/>
    </xf>
    <xf numFmtId="0" fontId="2" fillId="6" borderId="0" xfId="0" applyFont="1" applyFill="1" applyAlignment="1">
      <alignment horizontal="center" vertical="top"/>
    </xf>
    <xf numFmtId="0" fontId="0" fillId="6" borderId="0" xfId="0" applyFill="1" applyAlignment="1">
      <alignment vertical="top"/>
    </xf>
    <xf numFmtId="0" fontId="0" fillId="6" borderId="0" xfId="0" applyFill="1" applyAlignment="1">
      <alignment horizontal="center" vertical="top"/>
    </xf>
    <xf numFmtId="0" fontId="0" fillId="0" borderId="0" xfId="0" applyAlignment="1">
      <alignment vertical="top"/>
    </xf>
    <xf numFmtId="0" fontId="2" fillId="6" borderId="0" xfId="0" applyFont="1" applyFill="1" applyAlignment="1">
      <alignment horizontal="right"/>
    </xf>
    <xf numFmtId="0" fontId="2" fillId="6" borderId="0" xfId="0" applyFont="1" applyFill="1" applyAlignment="1">
      <alignment horizontal="center"/>
    </xf>
    <xf numFmtId="0" fontId="0" fillId="6" borderId="0" xfId="0" applyFill="1" applyAlignment="1"/>
    <xf numFmtId="0" fontId="0" fillId="6" borderId="0" xfId="0" applyFill="1" applyAlignment="1">
      <alignment horizontal="center"/>
    </xf>
    <xf numFmtId="0" fontId="0" fillId="0" borderId="0" xfId="0" applyAlignment="1"/>
    <xf numFmtId="0" fontId="17" fillId="6" borderId="0" xfId="0" applyFont="1" applyFill="1">
      <alignment vertical="center"/>
    </xf>
    <xf numFmtId="0" fontId="12" fillId="6" borderId="0" xfId="0" applyFont="1" applyFill="1">
      <alignment vertical="center"/>
    </xf>
    <xf numFmtId="0" fontId="12" fillId="0" borderId="0" xfId="0" applyFont="1">
      <alignment vertical="center"/>
    </xf>
    <xf numFmtId="0" fontId="18" fillId="6" borderId="0" xfId="0" applyFont="1" applyFill="1" applyAlignment="1">
      <alignment vertical="center"/>
    </xf>
    <xf numFmtId="0" fontId="19" fillId="6" borderId="0" xfId="0" applyFont="1" applyFill="1" applyAlignment="1">
      <alignment horizontal="center" vertical="center"/>
    </xf>
    <xf numFmtId="0" fontId="11" fillId="2" borderId="31" xfId="0" applyFont="1" applyFill="1" applyBorder="1" applyAlignment="1">
      <alignment horizontal="center" vertical="center"/>
    </xf>
    <xf numFmtId="0" fontId="11" fillId="2" borderId="30"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4" fillId="6" borderId="0" xfId="0" applyFont="1" applyFill="1" applyAlignment="1">
      <alignment horizontal="center" vertical="center"/>
    </xf>
    <xf numFmtId="0" fontId="0" fillId="6" borderId="0" xfId="0" applyFont="1" applyFill="1">
      <alignment vertical="center"/>
    </xf>
    <xf numFmtId="0" fontId="0" fillId="0" borderId="0" xfId="0" applyFont="1">
      <alignment vertical="center"/>
    </xf>
    <xf numFmtId="0" fontId="22" fillId="6" borderId="0" xfId="0" applyFont="1" applyFill="1" applyAlignment="1">
      <alignment horizontal="center"/>
    </xf>
    <xf numFmtId="0" fontId="22" fillId="0" borderId="0" xfId="0" applyFont="1" applyAlignment="1">
      <alignment horizontal="center"/>
    </xf>
    <xf numFmtId="0" fontId="23" fillId="3" borderId="30" xfId="0" applyFont="1" applyFill="1" applyBorder="1" applyAlignment="1">
      <alignment horizontal="center" vertical="center"/>
    </xf>
    <xf numFmtId="0" fontId="24" fillId="6" borderId="14" xfId="0" applyFont="1" applyFill="1" applyBorder="1" applyAlignment="1">
      <alignment horizontal="center"/>
    </xf>
    <xf numFmtId="0" fontId="16" fillId="6" borderId="0" xfId="1" applyFont="1" applyFill="1" applyAlignment="1">
      <alignment horizontal="left" vertical="center"/>
    </xf>
    <xf numFmtId="0" fontId="2" fillId="6" borderId="0" xfId="0" applyFont="1" applyFill="1" applyAlignment="1">
      <alignment horizontal="center" vertical="center"/>
    </xf>
    <xf numFmtId="0" fontId="11" fillId="2" borderId="0" xfId="0" applyFont="1" applyFill="1" applyBorder="1" applyAlignment="1">
      <alignment horizontal="center" vertical="center" wrapText="1"/>
    </xf>
    <xf numFmtId="0" fontId="25" fillId="6" borderId="0" xfId="0" applyFont="1" applyFill="1" applyAlignment="1">
      <alignment horizontal="center" vertical="center"/>
    </xf>
    <xf numFmtId="0" fontId="26" fillId="6" borderId="0" xfId="0" applyFont="1" applyFill="1">
      <alignment vertical="center"/>
    </xf>
    <xf numFmtId="0" fontId="27" fillId="6" borderId="0" xfId="0" applyFont="1" applyFill="1" applyAlignment="1">
      <alignment horizontal="center" vertical="center"/>
    </xf>
    <xf numFmtId="0" fontId="29" fillId="6" borderId="0" xfId="0" applyFont="1" applyFill="1">
      <alignment vertical="center"/>
    </xf>
    <xf numFmtId="0" fontId="26" fillId="6" borderId="0" xfId="0" applyFont="1" applyFill="1" applyAlignment="1">
      <alignment horizontal="center" vertical="center"/>
    </xf>
    <xf numFmtId="0" fontId="28" fillId="6" borderId="0" xfId="0" applyFont="1" applyFill="1" applyAlignment="1">
      <alignment horizontal="center"/>
    </xf>
    <xf numFmtId="0" fontId="28" fillId="6" borderId="14" xfId="0" applyFont="1" applyFill="1" applyBorder="1" applyAlignment="1">
      <alignment horizontal="center"/>
    </xf>
    <xf numFmtId="0" fontId="31" fillId="6" borderId="0" xfId="0" applyFont="1" applyFill="1" applyAlignment="1">
      <alignment horizontal="right" vertical="top"/>
    </xf>
    <xf numFmtId="0" fontId="31" fillId="6" borderId="14" xfId="0" applyFont="1" applyFill="1" applyBorder="1" applyAlignment="1">
      <alignment horizontal="right" vertical="top"/>
    </xf>
    <xf numFmtId="0" fontId="26" fillId="0" borderId="0" xfId="0" applyFont="1">
      <alignment vertical="center"/>
    </xf>
    <xf numFmtId="0" fontId="26" fillId="0" borderId="0" xfId="0" applyFont="1" applyAlignment="1">
      <alignment horizontal="center" vertical="center"/>
    </xf>
    <xf numFmtId="0" fontId="32" fillId="0" borderId="0" xfId="0" applyFont="1" applyAlignment="1">
      <alignment horizontal="center" vertical="center"/>
    </xf>
    <xf numFmtId="0" fontId="26" fillId="8" borderId="20" xfId="0" applyFont="1" applyFill="1" applyBorder="1">
      <alignment vertical="center"/>
    </xf>
    <xf numFmtId="0" fontId="37" fillId="9" borderId="10" xfId="0" applyFont="1" applyFill="1" applyBorder="1" applyAlignment="1" applyProtection="1">
      <alignment horizontal="center" vertical="center"/>
    </xf>
    <xf numFmtId="0" fontId="26" fillId="9" borderId="11" xfId="0" applyFont="1" applyFill="1" applyBorder="1" applyAlignment="1" applyProtection="1">
      <alignment horizontal="center" vertical="center"/>
    </xf>
    <xf numFmtId="0" fontId="26" fillId="9" borderId="11" xfId="0" applyFont="1" applyFill="1" applyBorder="1" applyProtection="1">
      <alignment vertical="center"/>
    </xf>
    <xf numFmtId="0" fontId="26" fillId="9" borderId="18" xfId="0" applyFont="1" applyFill="1" applyBorder="1" applyAlignment="1" applyProtection="1">
      <alignment horizontal="center" vertical="center"/>
    </xf>
    <xf numFmtId="0" fontId="26" fillId="9" borderId="12" xfId="0" applyFont="1" applyFill="1" applyBorder="1" applyAlignment="1" applyProtection="1">
      <alignment horizontal="center" vertical="center"/>
    </xf>
    <xf numFmtId="0" fontId="26" fillId="0" borderId="0" xfId="0" applyFont="1" applyAlignment="1">
      <alignment horizontal="center" vertical="center"/>
    </xf>
    <xf numFmtId="0" fontId="30" fillId="10" borderId="17" xfId="0" applyFont="1" applyFill="1" applyBorder="1" applyAlignment="1">
      <alignment horizontal="center" vertical="center"/>
    </xf>
    <xf numFmtId="0" fontId="39" fillId="10" borderId="15" xfId="0" applyFont="1" applyFill="1" applyBorder="1" applyAlignment="1">
      <alignment horizontal="center" vertical="center" wrapText="1"/>
    </xf>
    <xf numFmtId="0" fontId="39" fillId="10" borderId="16" xfId="0" applyFont="1" applyFill="1" applyBorder="1" applyAlignment="1">
      <alignment horizontal="center" vertical="center" wrapText="1"/>
    </xf>
    <xf numFmtId="0" fontId="26" fillId="0" borderId="38" xfId="0" applyFont="1" applyBorder="1" applyAlignment="1">
      <alignment horizontal="left" vertical="center"/>
    </xf>
    <xf numFmtId="0" fontId="27" fillId="6" borderId="38" xfId="0" applyFont="1" applyFill="1" applyBorder="1" applyAlignment="1">
      <alignment horizontal="center" vertical="center"/>
    </xf>
    <xf numFmtId="0" fontId="40" fillId="0" borderId="0" xfId="0" applyFont="1" applyAlignment="1">
      <alignment horizontal="center" vertical="center" shrinkToFit="1"/>
    </xf>
    <xf numFmtId="0" fontId="42" fillId="11" borderId="0" xfId="0" applyFont="1" applyFill="1" applyAlignment="1">
      <alignment horizontal="left" vertical="center"/>
    </xf>
    <xf numFmtId="0" fontId="35" fillId="11" borderId="13" xfId="0" applyFont="1" applyFill="1" applyBorder="1" applyAlignment="1">
      <alignment horizontal="center" vertical="center"/>
    </xf>
    <xf numFmtId="0" fontId="44" fillId="11" borderId="13" xfId="0" applyFont="1" applyFill="1" applyBorder="1" applyAlignment="1">
      <alignment horizontal="center" vertical="center"/>
    </xf>
    <xf numFmtId="0" fontId="40" fillId="6" borderId="0" xfId="0" applyFont="1" applyFill="1" applyAlignment="1">
      <alignment horizontal="left" vertical="center"/>
    </xf>
    <xf numFmtId="0" fontId="0" fillId="6" borderId="0" xfId="0" applyFill="1" applyAlignment="1">
      <alignment horizontal="left" vertical="center"/>
    </xf>
    <xf numFmtId="0" fontId="33" fillId="7" borderId="20" xfId="0" applyFont="1" applyFill="1" applyBorder="1" applyAlignment="1">
      <alignment horizontal="center" vertical="center"/>
    </xf>
    <xf numFmtId="0" fontId="26" fillId="8" borderId="20" xfId="0" applyFont="1" applyFill="1" applyBorder="1" applyAlignment="1">
      <alignment horizontal="center" vertical="center"/>
    </xf>
    <xf numFmtId="0" fontId="31" fillId="0" borderId="0" xfId="0" applyFont="1">
      <alignment vertical="center"/>
    </xf>
    <xf numFmtId="0" fontId="30" fillId="7" borderId="3" xfId="0" applyFont="1" applyFill="1" applyBorder="1" applyAlignment="1" applyProtection="1">
      <alignment horizontal="center" vertical="center"/>
    </xf>
    <xf numFmtId="0" fontId="34" fillId="7" borderId="3" xfId="0" applyFont="1" applyFill="1" applyBorder="1" applyAlignment="1" applyProtection="1">
      <alignment horizontal="center" vertical="center" wrapText="1"/>
    </xf>
    <xf numFmtId="0" fontId="35" fillId="7" borderId="3" xfId="0" applyFont="1" applyFill="1" applyBorder="1" applyAlignment="1" applyProtection="1">
      <alignment horizontal="center" vertical="center" wrapText="1"/>
    </xf>
    <xf numFmtId="0" fontId="0" fillId="7" borderId="0" xfId="0" applyFill="1">
      <alignment vertical="center"/>
    </xf>
    <xf numFmtId="0" fontId="2" fillId="7" borderId="0" xfId="0" applyFont="1" applyFill="1">
      <alignment vertical="center"/>
    </xf>
    <xf numFmtId="0" fontId="30" fillId="7" borderId="1" xfId="0" applyFont="1" applyFill="1" applyBorder="1" applyAlignment="1">
      <alignment horizontal="center" vertical="center"/>
    </xf>
    <xf numFmtId="0" fontId="48" fillId="12" borderId="5" xfId="0" applyFont="1" applyFill="1" applyBorder="1" applyAlignment="1">
      <alignment horizontal="center" vertical="center"/>
    </xf>
    <xf numFmtId="0" fontId="48" fillId="12" borderId="1" xfId="0" applyFont="1" applyFill="1" applyBorder="1" applyAlignment="1">
      <alignment horizontal="center" vertical="center"/>
    </xf>
    <xf numFmtId="0" fontId="26" fillId="8" borderId="5" xfId="0" applyFont="1" applyFill="1" applyBorder="1" applyAlignment="1" applyProtection="1">
      <alignment horizontal="center" vertical="center"/>
      <protection locked="0"/>
    </xf>
    <xf numFmtId="0" fontId="26" fillId="8" borderId="5" xfId="0" applyFont="1" applyFill="1" applyBorder="1" applyProtection="1">
      <alignment vertical="center"/>
    </xf>
    <xf numFmtId="0" fontId="26" fillId="8" borderId="5" xfId="0" applyFont="1" applyFill="1" applyBorder="1" applyAlignment="1" applyProtection="1">
      <alignment horizontal="center" vertical="center"/>
    </xf>
    <xf numFmtId="0" fontId="26" fillId="8" borderId="4" xfId="0" applyFont="1" applyFill="1" applyBorder="1" applyAlignment="1" applyProtection="1">
      <alignment horizontal="center" vertical="center"/>
    </xf>
    <xf numFmtId="0" fontId="26" fillId="8" borderId="24" xfId="0" applyFont="1" applyFill="1" applyBorder="1" applyAlignment="1" applyProtection="1">
      <alignment horizontal="center" vertical="center"/>
    </xf>
    <xf numFmtId="0" fontId="26" fillId="8" borderId="1" xfId="0" applyFont="1" applyFill="1" applyBorder="1" applyAlignment="1" applyProtection="1">
      <alignment horizontal="center" vertical="center"/>
      <protection locked="0"/>
    </xf>
    <xf numFmtId="0" fontId="26" fillId="8" borderId="1" xfId="0" applyFont="1" applyFill="1" applyBorder="1" applyAlignment="1" applyProtection="1">
      <alignment horizontal="center" vertical="center"/>
    </xf>
    <xf numFmtId="0" fontId="26" fillId="8" borderId="21" xfId="0" applyFont="1" applyFill="1" applyBorder="1" applyAlignment="1" applyProtection="1">
      <alignment horizontal="center" vertical="center"/>
    </xf>
    <xf numFmtId="0" fontId="26" fillId="11" borderId="29" xfId="0" applyFont="1" applyFill="1" applyBorder="1" applyAlignment="1">
      <alignment horizontal="center" vertical="center"/>
    </xf>
    <xf numFmtId="0" fontId="26" fillId="12" borderId="29" xfId="0" applyFont="1" applyFill="1" applyBorder="1" applyAlignment="1">
      <alignment horizontal="center" vertical="center"/>
    </xf>
    <xf numFmtId="0" fontId="48" fillId="12" borderId="8" xfId="0" applyFont="1" applyFill="1" applyBorder="1" applyAlignment="1">
      <alignment horizontal="center" vertical="center"/>
    </xf>
    <xf numFmtId="0" fontId="48" fillId="11" borderId="1" xfId="0" applyFont="1" applyFill="1" applyBorder="1" applyAlignment="1">
      <alignment horizontal="center" vertical="center"/>
    </xf>
    <xf numFmtId="0" fontId="48" fillId="11" borderId="8" xfId="0" applyFont="1" applyFill="1" applyBorder="1" applyAlignment="1">
      <alignment horizontal="center" vertical="center"/>
    </xf>
    <xf numFmtId="0" fontId="48" fillId="11" borderId="43" xfId="0" applyFont="1" applyFill="1" applyBorder="1" applyAlignment="1">
      <alignment horizontal="center" vertical="center"/>
    </xf>
    <xf numFmtId="0" fontId="48" fillId="11" borderId="33" xfId="0" applyFont="1" applyFill="1" applyBorder="1" applyAlignment="1">
      <alignment horizontal="center" vertical="center"/>
    </xf>
    <xf numFmtId="0" fontId="48" fillId="11" borderId="48" xfId="0" applyFont="1" applyFill="1" applyBorder="1" applyAlignment="1">
      <alignment horizontal="center" vertical="center"/>
    </xf>
    <xf numFmtId="0" fontId="26" fillId="8" borderId="44" xfId="0" applyFont="1" applyFill="1" applyBorder="1" applyAlignment="1" applyProtection="1">
      <alignment horizontal="center" vertical="center"/>
      <protection locked="0"/>
    </xf>
    <xf numFmtId="0" fontId="26" fillId="8" borderId="45" xfId="0" applyFont="1" applyFill="1" applyBorder="1" applyProtection="1">
      <alignment vertical="center"/>
    </xf>
    <xf numFmtId="0" fontId="26" fillId="8" borderId="45" xfId="0" applyFont="1" applyFill="1" applyBorder="1" applyAlignment="1" applyProtection="1">
      <alignment horizontal="center" vertical="center"/>
    </xf>
    <xf numFmtId="0" fontId="26" fillId="8" borderId="45" xfId="0" applyFont="1" applyFill="1" applyBorder="1" applyAlignment="1" applyProtection="1">
      <alignment horizontal="center" vertical="center"/>
      <protection locked="0"/>
    </xf>
    <xf numFmtId="0" fontId="26" fillId="8" borderId="46" xfId="0" applyFont="1" applyFill="1" applyBorder="1" applyAlignment="1" applyProtection="1">
      <alignment horizontal="center" vertical="center"/>
    </xf>
    <xf numFmtId="0" fontId="26" fillId="8" borderId="44" xfId="0" applyFont="1" applyFill="1" applyBorder="1" applyAlignment="1" applyProtection="1">
      <alignment horizontal="center" vertical="center"/>
    </xf>
    <xf numFmtId="0" fontId="26" fillId="8" borderId="49" xfId="0" applyFont="1" applyFill="1" applyBorder="1" applyAlignment="1" applyProtection="1">
      <alignment horizontal="center" vertical="center"/>
      <protection locked="0"/>
    </xf>
    <xf numFmtId="0" fontId="26" fillId="8" borderId="49" xfId="0" applyFont="1" applyFill="1" applyBorder="1" applyProtection="1">
      <alignment vertical="center"/>
    </xf>
    <xf numFmtId="0" fontId="26" fillId="8" borderId="49" xfId="0" applyFont="1" applyFill="1" applyBorder="1" applyAlignment="1" applyProtection="1">
      <alignment horizontal="center" vertical="center"/>
    </xf>
    <xf numFmtId="0" fontId="26" fillId="8" borderId="50" xfId="0" applyFont="1" applyFill="1" applyBorder="1" applyAlignment="1" applyProtection="1">
      <alignment horizontal="center" vertical="center"/>
    </xf>
    <xf numFmtId="0" fontId="2" fillId="12" borderId="1" xfId="0" applyFont="1" applyFill="1" applyBorder="1" applyAlignment="1" applyProtection="1">
      <alignment horizontal="center" vertical="center"/>
    </xf>
    <xf numFmtId="0" fontId="2" fillId="8" borderId="11" xfId="0" applyFont="1" applyFill="1" applyBorder="1" applyAlignment="1" applyProtection="1">
      <alignment horizontal="center" vertical="center"/>
    </xf>
    <xf numFmtId="0" fontId="2" fillId="8" borderId="11" xfId="0" applyFont="1" applyFill="1" applyBorder="1" applyProtection="1">
      <alignment vertical="center"/>
    </xf>
    <xf numFmtId="0" fontId="2" fillId="8" borderId="18" xfId="0" applyFont="1" applyFill="1" applyBorder="1" applyAlignment="1" applyProtection="1">
      <alignment horizontal="center" vertical="center"/>
    </xf>
    <xf numFmtId="0" fontId="2" fillId="8" borderId="12" xfId="0" applyFont="1" applyFill="1" applyBorder="1" applyAlignment="1" applyProtection="1">
      <alignment horizontal="center" vertical="center"/>
    </xf>
    <xf numFmtId="0" fontId="2" fillId="8" borderId="5" xfId="0" applyFont="1" applyFill="1" applyBorder="1" applyAlignment="1" applyProtection="1">
      <alignment horizontal="center" vertical="center"/>
    </xf>
    <xf numFmtId="0" fontId="2" fillId="8" borderId="5" xfId="0" applyFont="1" applyFill="1" applyBorder="1" applyProtection="1">
      <alignment vertical="center"/>
    </xf>
    <xf numFmtId="0" fontId="2" fillId="8" borderId="1" xfId="0" applyFont="1" applyFill="1" applyBorder="1" applyAlignment="1" applyProtection="1">
      <alignment horizontal="center" vertical="center"/>
    </xf>
    <xf numFmtId="0" fontId="53" fillId="12" borderId="10" xfId="0" applyFont="1" applyFill="1" applyBorder="1" applyAlignment="1" applyProtection="1">
      <alignment horizontal="center" vertical="center"/>
    </xf>
    <xf numFmtId="0" fontId="53" fillId="12" borderId="5" xfId="0" applyFont="1" applyFill="1" applyBorder="1" applyAlignment="1" applyProtection="1">
      <alignment horizontal="center" vertical="center"/>
    </xf>
    <xf numFmtId="0" fontId="53" fillId="12" borderId="1" xfId="0" applyFont="1" applyFill="1" applyBorder="1" applyAlignment="1" applyProtection="1">
      <alignment horizontal="center" vertical="center"/>
    </xf>
    <xf numFmtId="0" fontId="5" fillId="13" borderId="3" xfId="0" applyFont="1" applyFill="1" applyBorder="1" applyAlignment="1" applyProtection="1">
      <alignment horizontal="center" vertical="center"/>
    </xf>
    <xf numFmtId="0" fontId="6" fillId="13" borderId="3" xfId="0" applyFont="1" applyFill="1" applyBorder="1" applyAlignment="1" applyProtection="1">
      <alignment horizontal="center" vertical="center" wrapText="1"/>
    </xf>
    <xf numFmtId="0" fontId="11" fillId="13" borderId="3" xfId="0" applyFont="1" applyFill="1" applyBorder="1" applyAlignment="1" applyProtection="1">
      <alignment horizontal="center" vertical="center" wrapText="1"/>
    </xf>
    <xf numFmtId="0" fontId="26" fillId="8" borderId="5" xfId="0" applyNumberFormat="1" applyFont="1" applyFill="1" applyBorder="1" applyAlignment="1" applyProtection="1">
      <alignment horizontal="center" vertical="center"/>
      <protection locked="0"/>
    </xf>
    <xf numFmtId="0" fontId="26" fillId="8" borderId="1" xfId="0" applyNumberFormat="1" applyFont="1" applyFill="1" applyBorder="1" applyAlignment="1" applyProtection="1">
      <alignment horizontal="center" vertical="center"/>
      <protection locked="0"/>
    </xf>
    <xf numFmtId="0" fontId="2" fillId="12" borderId="9" xfId="0" applyFont="1" applyFill="1" applyBorder="1" applyAlignment="1">
      <alignment horizontal="center" vertical="center"/>
    </xf>
    <xf numFmtId="0" fontId="2" fillId="12" borderId="19" xfId="0" applyFont="1" applyFill="1" applyBorder="1" applyAlignment="1">
      <alignment horizontal="center" vertical="center"/>
    </xf>
    <xf numFmtId="0" fontId="2" fillId="12" borderId="0" xfId="0" applyFont="1" applyFill="1" applyBorder="1" applyAlignment="1">
      <alignment horizontal="center" vertical="center"/>
    </xf>
    <xf numFmtId="0" fontId="2" fillId="12" borderId="2" xfId="0" applyFont="1" applyFill="1" applyBorder="1" applyAlignment="1" applyProtection="1">
      <alignment horizontal="center" vertical="center"/>
    </xf>
    <xf numFmtId="0" fontId="53" fillId="8" borderId="9" xfId="0" applyFont="1" applyFill="1" applyBorder="1" applyAlignment="1" applyProtection="1">
      <alignment horizontal="center" vertical="center" textRotation="255" wrapText="1"/>
    </xf>
    <xf numFmtId="0" fontId="53" fillId="8" borderId="4" xfId="0" applyFont="1" applyFill="1" applyBorder="1" applyAlignment="1" applyProtection="1">
      <alignment horizontal="center" vertical="center" textRotation="255" wrapText="1"/>
    </xf>
    <xf numFmtId="0" fontId="5" fillId="13" borderId="6" xfId="0" applyFont="1" applyFill="1" applyBorder="1" applyAlignment="1" applyProtection="1">
      <alignment horizontal="center" vertical="center" wrapText="1"/>
    </xf>
    <xf numFmtId="0" fontId="5" fillId="13" borderId="7" xfId="0" applyFont="1" applyFill="1" applyBorder="1" applyAlignment="1" applyProtection="1">
      <alignment horizontal="center" vertical="center" wrapText="1"/>
    </xf>
    <xf numFmtId="0" fontId="5" fillId="13" borderId="8" xfId="0" applyFont="1" applyFill="1" applyBorder="1" applyAlignment="1" applyProtection="1">
      <alignment horizontal="center" vertical="center" wrapText="1"/>
    </xf>
    <xf numFmtId="0" fontId="25" fillId="6" borderId="0" xfId="0" applyFont="1" applyFill="1" applyAlignment="1">
      <alignment horizontal="center" vertical="center"/>
    </xf>
    <xf numFmtId="0" fontId="2" fillId="6" borderId="0" xfId="0" applyFont="1" applyFill="1" applyAlignment="1">
      <alignment horizontal="center" vertical="center"/>
    </xf>
    <xf numFmtId="0" fontId="4" fillId="8" borderId="3" xfId="0" applyFont="1" applyFill="1" applyBorder="1" applyAlignment="1" applyProtection="1">
      <alignment horizontal="center" vertical="center" textRotation="255" wrapText="1"/>
    </xf>
    <xf numFmtId="0" fontId="4" fillId="8" borderId="4" xfId="0" applyFont="1" applyFill="1" applyBorder="1" applyAlignment="1" applyProtection="1">
      <alignment horizontal="center" vertical="center" textRotation="255" wrapText="1"/>
    </xf>
    <xf numFmtId="0" fontId="2" fillId="6" borderId="0" xfId="0" applyFont="1" applyFill="1" applyAlignment="1">
      <alignment horizontal="left" vertical="center"/>
    </xf>
    <xf numFmtId="0" fontId="40" fillId="0" borderId="0" xfId="0" applyFont="1" applyAlignment="1">
      <alignment horizontal="center" vertical="center"/>
    </xf>
    <xf numFmtId="0" fontId="30" fillId="7" borderId="22" xfId="0" applyFont="1" applyFill="1" applyBorder="1" applyAlignment="1">
      <alignment horizontal="center" vertical="center" wrapText="1"/>
    </xf>
    <xf numFmtId="0" fontId="30" fillId="7" borderId="25" xfId="0" applyFont="1" applyFill="1" applyBorder="1" applyAlignment="1">
      <alignment horizontal="center" vertical="center" wrapText="1"/>
    </xf>
    <xf numFmtId="0" fontId="30" fillId="7" borderId="33" xfId="0" applyFont="1" applyFill="1" applyBorder="1" applyAlignment="1">
      <alignment horizontal="center" vertical="center" wrapText="1"/>
    </xf>
    <xf numFmtId="0" fontId="31" fillId="11" borderId="9" xfId="0" applyFont="1" applyFill="1" applyBorder="1" applyAlignment="1">
      <alignment horizontal="center" vertical="center"/>
    </xf>
    <xf numFmtId="0" fontId="31" fillId="11" borderId="19" xfId="0" applyFont="1" applyFill="1" applyBorder="1" applyAlignment="1">
      <alignment horizontal="center" vertical="center"/>
    </xf>
    <xf numFmtId="0" fontId="31" fillId="11" borderId="0" xfId="0" applyFont="1" applyFill="1" applyBorder="1" applyAlignment="1">
      <alignment horizontal="center" vertical="center"/>
    </xf>
    <xf numFmtId="0" fontId="36" fillId="8" borderId="9" xfId="0" applyFont="1" applyFill="1" applyBorder="1" applyAlignment="1">
      <alignment horizontal="center" vertical="center" textRotation="255" wrapText="1"/>
    </xf>
    <xf numFmtId="0" fontId="36" fillId="8" borderId="23" xfId="0" applyFont="1" applyFill="1" applyBorder="1" applyAlignment="1">
      <alignment horizontal="center" vertical="center" textRotation="255" wrapText="1"/>
    </xf>
    <xf numFmtId="0" fontId="49" fillId="8" borderId="26" xfId="0" applyFont="1" applyFill="1" applyBorder="1" applyAlignment="1">
      <alignment horizontal="center" vertical="center" textRotation="255" wrapText="1"/>
    </xf>
    <xf numFmtId="0" fontId="49" fillId="8" borderId="27" xfId="0" applyFont="1" applyFill="1" applyBorder="1" applyAlignment="1">
      <alignment horizontal="center" vertical="center" textRotation="255" wrapText="1"/>
    </xf>
    <xf numFmtId="0" fontId="48" fillId="8" borderId="47" xfId="0" applyFont="1" applyFill="1" applyBorder="1" applyAlignment="1">
      <alignment horizontal="center" vertical="center" textRotation="255" wrapText="1"/>
    </xf>
    <xf numFmtId="0" fontId="51" fillId="8" borderId="27" xfId="0" applyFont="1" applyFill="1" applyBorder="1" applyAlignment="1">
      <alignment horizontal="center" vertical="center" textRotation="255" wrapText="1"/>
    </xf>
    <xf numFmtId="0" fontId="51" fillId="8" borderId="42" xfId="0" applyFont="1" applyFill="1" applyBorder="1" applyAlignment="1">
      <alignment horizontal="center" vertical="center" textRotation="255" wrapText="1"/>
    </xf>
    <xf numFmtId="0" fontId="50" fillId="8" borderId="27" xfId="0" applyFont="1" applyFill="1" applyBorder="1" applyAlignment="1">
      <alignment horizontal="center" vertical="center" textRotation="255" wrapText="1"/>
    </xf>
    <xf numFmtId="0" fontId="32" fillId="11" borderId="9" xfId="0" applyFont="1" applyFill="1" applyBorder="1" applyAlignment="1">
      <alignment horizontal="center" vertical="center"/>
    </xf>
    <xf numFmtId="0" fontId="32" fillId="11" borderId="19" xfId="0" applyFont="1" applyFill="1" applyBorder="1" applyAlignment="1">
      <alignment horizontal="center" vertical="center"/>
    </xf>
    <xf numFmtId="0" fontId="32" fillId="11" borderId="0" xfId="0" applyFont="1" applyFill="1" applyBorder="1" applyAlignment="1">
      <alignment horizontal="center" vertical="center"/>
    </xf>
    <xf numFmtId="0" fontId="32" fillId="12" borderId="9" xfId="0" applyFont="1" applyFill="1" applyBorder="1" applyAlignment="1">
      <alignment horizontal="center" vertical="center"/>
    </xf>
    <xf numFmtId="0" fontId="32" fillId="12" borderId="19" xfId="0" applyFont="1" applyFill="1" applyBorder="1" applyAlignment="1">
      <alignment horizontal="center" vertical="center"/>
    </xf>
    <xf numFmtId="0" fontId="32" fillId="12" borderId="0" xfId="0" applyFont="1" applyFill="1" applyBorder="1" applyAlignment="1">
      <alignment horizontal="center" vertical="center"/>
    </xf>
    <xf numFmtId="0" fontId="26" fillId="11" borderId="34" xfId="0" applyFont="1" applyFill="1" applyBorder="1" applyAlignment="1">
      <alignment horizontal="center" vertical="center"/>
    </xf>
    <xf numFmtId="0" fontId="26" fillId="11" borderId="35" xfId="0" applyFont="1" applyFill="1" applyBorder="1" applyAlignment="1">
      <alignment horizontal="center" vertical="center"/>
    </xf>
    <xf numFmtId="0" fontId="30" fillId="7" borderId="6" xfId="0" applyFont="1" applyFill="1" applyBorder="1" applyAlignment="1">
      <alignment horizontal="center" vertical="center" wrapText="1"/>
    </xf>
    <xf numFmtId="0" fontId="30" fillId="7" borderId="7" xfId="0" applyFont="1" applyFill="1" applyBorder="1" applyAlignment="1">
      <alignment horizontal="center" vertical="center" wrapText="1"/>
    </xf>
    <xf numFmtId="0" fontId="30" fillId="7" borderId="8" xfId="0" applyFont="1" applyFill="1" applyBorder="1" applyAlignment="1">
      <alignment horizontal="center" vertical="center" wrapText="1"/>
    </xf>
    <xf numFmtId="0" fontId="50" fillId="8" borderId="26" xfId="0" applyFont="1" applyFill="1" applyBorder="1" applyAlignment="1">
      <alignment horizontal="center" vertical="center" textRotation="255" wrapText="1"/>
    </xf>
    <xf numFmtId="0" fontId="50" fillId="8" borderId="42" xfId="0" applyFont="1" applyFill="1" applyBorder="1" applyAlignment="1">
      <alignment horizontal="center" vertical="center" textRotation="255" wrapText="1"/>
    </xf>
    <xf numFmtId="0" fontId="36" fillId="8" borderId="40" xfId="0" applyFont="1" applyFill="1" applyBorder="1" applyAlignment="1">
      <alignment horizontal="center" vertical="center" textRotation="255" wrapText="1"/>
    </xf>
    <xf numFmtId="0" fontId="36" fillId="8" borderId="41" xfId="0" applyFont="1" applyFill="1" applyBorder="1" applyAlignment="1">
      <alignment horizontal="center" vertical="center" textRotation="255" wrapText="1"/>
    </xf>
    <xf numFmtId="0" fontId="0" fillId="8" borderId="41" xfId="0" applyFill="1" applyBorder="1" applyAlignment="1">
      <alignment horizontal="center" vertical="center" textRotation="255" wrapText="1"/>
    </xf>
    <xf numFmtId="0" fontId="47" fillId="8" borderId="26" xfId="0" applyFont="1" applyFill="1" applyBorder="1" applyAlignment="1">
      <alignment horizontal="center" vertical="center" textRotation="255" wrapText="1"/>
    </xf>
    <xf numFmtId="0" fontId="52" fillId="8" borderId="27" xfId="0" applyFont="1" applyFill="1" applyBorder="1" applyAlignment="1">
      <alignment horizontal="center" vertical="center" textRotation="255" wrapText="1"/>
    </xf>
    <xf numFmtId="0" fontId="48" fillId="8" borderId="27" xfId="0" applyFont="1" applyFill="1" applyBorder="1" applyAlignment="1">
      <alignment horizontal="center" vertical="center" textRotation="255" wrapText="1"/>
    </xf>
    <xf numFmtId="0" fontId="48" fillId="8" borderId="42" xfId="0" applyFont="1" applyFill="1" applyBorder="1" applyAlignment="1">
      <alignment horizontal="center" vertical="center" textRotation="255" wrapText="1"/>
    </xf>
    <xf numFmtId="0" fontId="26" fillId="12" borderId="36" xfId="0" applyFont="1" applyFill="1" applyBorder="1" applyAlignment="1">
      <alignment horizontal="center" vertical="center"/>
    </xf>
    <xf numFmtId="0" fontId="26" fillId="12" borderId="37" xfId="0" applyFont="1" applyFill="1" applyBorder="1" applyAlignment="1">
      <alignment horizontal="center" vertical="center"/>
    </xf>
    <xf numFmtId="0" fontId="38" fillId="0" borderId="0" xfId="0" applyFont="1" applyAlignment="1">
      <alignment horizontal="center" vertical="center"/>
    </xf>
    <xf numFmtId="0" fontId="46" fillId="0" borderId="0" xfId="0" applyFont="1" applyAlignment="1">
      <alignment vertical="center"/>
    </xf>
    <xf numFmtId="0" fontId="47" fillId="8" borderId="3" xfId="0" applyFont="1" applyFill="1" applyBorder="1" applyAlignment="1">
      <alignment horizontal="center" vertical="center" textRotation="255" wrapText="1"/>
    </xf>
    <xf numFmtId="0" fontId="47" fillId="8" borderId="4" xfId="0" applyFont="1" applyFill="1" applyBorder="1" applyAlignment="1">
      <alignment horizontal="center" vertical="center" textRotation="255" wrapText="1"/>
    </xf>
    <xf numFmtId="0" fontId="26" fillId="12" borderId="2" xfId="0" applyFont="1" applyFill="1" applyBorder="1" applyAlignment="1">
      <alignment horizontal="center" vertical="center"/>
    </xf>
    <xf numFmtId="0" fontId="26" fillId="12" borderId="9" xfId="0" applyFont="1" applyFill="1" applyBorder="1" applyAlignment="1">
      <alignment horizontal="center" vertical="center"/>
    </xf>
    <xf numFmtId="0" fontId="26" fillId="12" borderId="19" xfId="0" applyFont="1" applyFill="1" applyBorder="1" applyAlignment="1">
      <alignment horizontal="center" vertical="center"/>
    </xf>
    <xf numFmtId="0" fontId="26" fillId="12" borderId="0" xfId="0" applyFont="1" applyFill="1" applyBorder="1" applyAlignment="1">
      <alignment horizontal="center" vertical="center"/>
    </xf>
    <xf numFmtId="0" fontId="47" fillId="8" borderId="23" xfId="0" applyFont="1" applyFill="1" applyBorder="1" applyAlignment="1">
      <alignment horizontal="center" vertical="center" textRotation="255" wrapText="1"/>
    </xf>
    <xf numFmtId="0" fontId="36" fillId="8" borderId="4" xfId="0" applyFont="1" applyFill="1" applyBorder="1" applyAlignment="1">
      <alignment horizontal="center" vertical="center" textRotation="255" wrapText="1"/>
    </xf>
    <xf numFmtId="0" fontId="36" fillId="8" borderId="3" xfId="0" applyFont="1" applyFill="1" applyBorder="1" applyAlignment="1">
      <alignment horizontal="center" vertical="center" textRotation="255" wrapText="1"/>
    </xf>
    <xf numFmtId="0" fontId="36" fillId="0" borderId="0" xfId="0" applyFont="1" applyAlignment="1">
      <alignment horizontal="right" vertical="center"/>
    </xf>
    <xf numFmtId="0" fontId="33" fillId="7" borderId="20" xfId="0" applyFont="1" applyFill="1" applyBorder="1" applyAlignment="1">
      <alignment horizontal="center" vertical="center"/>
    </xf>
    <xf numFmtId="0" fontId="26" fillId="8" borderId="20" xfId="0" applyFont="1" applyFill="1" applyBorder="1" applyAlignment="1">
      <alignment horizontal="center" vertical="center"/>
    </xf>
    <xf numFmtId="0" fontId="26" fillId="11" borderId="9" xfId="0" applyFont="1" applyFill="1" applyBorder="1" applyAlignment="1">
      <alignment horizontal="center" vertical="center"/>
    </xf>
    <xf numFmtId="0" fontId="26" fillId="11" borderId="19" xfId="0" applyFont="1" applyFill="1" applyBorder="1" applyAlignment="1">
      <alignment horizontal="center" vertical="center"/>
    </xf>
    <xf numFmtId="0" fontId="26" fillId="11" borderId="0" xfId="0" applyFont="1" applyFill="1" applyBorder="1" applyAlignment="1">
      <alignment horizontal="center" vertical="center"/>
    </xf>
    <xf numFmtId="0" fontId="33" fillId="7" borderId="0" xfId="0" applyFont="1" applyFill="1" applyBorder="1" applyAlignment="1">
      <alignment horizontal="center" vertical="center"/>
    </xf>
    <xf numFmtId="0" fontId="33" fillId="7" borderId="39" xfId="0" applyFont="1" applyFill="1" applyBorder="1" applyAlignment="1">
      <alignment horizontal="center" vertical="center"/>
    </xf>
    <xf numFmtId="0" fontId="26" fillId="8" borderId="0" xfId="0" applyFont="1" applyFill="1" applyAlignment="1">
      <alignment horizontal="center" vertical="center"/>
    </xf>
    <xf numFmtId="0" fontId="26" fillId="8" borderId="39" xfId="0" applyFont="1" applyFill="1" applyBorder="1" applyAlignment="1">
      <alignment horizontal="center" vertical="center"/>
    </xf>
    <xf numFmtId="0" fontId="35" fillId="11" borderId="13" xfId="0" applyFont="1" applyFill="1" applyBorder="1" applyAlignment="1">
      <alignment horizontal="center" vertical="center"/>
    </xf>
    <xf numFmtId="0" fontId="36" fillId="11" borderId="13" xfId="0" applyFont="1" applyFill="1" applyBorder="1" applyAlignment="1">
      <alignment horizontal="center" vertical="center"/>
    </xf>
    <xf numFmtId="0" fontId="28" fillId="6" borderId="0" xfId="0" applyFont="1" applyFill="1" applyAlignment="1">
      <alignment horizontal="center" vertical="center"/>
    </xf>
    <xf numFmtId="0" fontId="28" fillId="0" borderId="0" xfId="0" applyFont="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99FF66"/>
      <color rgb="FF66FF66"/>
      <color rgb="FF99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824752</xdr:colOff>
      <xdr:row>6</xdr:row>
      <xdr:rowOff>116541</xdr:rowOff>
    </xdr:from>
    <xdr:to>
      <xdr:col>12</xdr:col>
      <xdr:colOff>381000</xdr:colOff>
      <xdr:row>21</xdr:row>
      <xdr:rowOff>233082</xdr:rowOff>
    </xdr:to>
    <xdr:sp macro="" textlink="">
      <xdr:nvSpPr>
        <xdr:cNvPr id="2" name="角丸四角形 1"/>
        <xdr:cNvSpPr/>
      </xdr:nvSpPr>
      <xdr:spPr>
        <a:xfrm>
          <a:off x="824752" y="1024217"/>
          <a:ext cx="10145807" cy="3814483"/>
        </a:xfrm>
        <a:prstGeom prst="roundRect">
          <a:avLst>
            <a:gd name="adj" fmla="val 8975"/>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528920</xdr:colOff>
      <xdr:row>27</xdr:row>
      <xdr:rowOff>215152</xdr:rowOff>
    </xdr:from>
    <xdr:to>
      <xdr:col>5</xdr:col>
      <xdr:colOff>672354</xdr:colOff>
      <xdr:row>29</xdr:row>
      <xdr:rowOff>134469</xdr:rowOff>
    </xdr:to>
    <xdr:sp macro="" textlink="">
      <xdr:nvSpPr>
        <xdr:cNvPr id="4" name="円形吹き出し 3"/>
        <xdr:cNvSpPr/>
      </xdr:nvSpPr>
      <xdr:spPr>
        <a:xfrm>
          <a:off x="3146614" y="3621740"/>
          <a:ext cx="1228164" cy="421341"/>
        </a:xfrm>
        <a:prstGeom prst="wedgeEllipseCallout">
          <a:avLst>
            <a:gd name="adj1" fmla="val -28560"/>
            <a:gd name="adj2" fmla="val -107712"/>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①</a:t>
          </a:r>
        </a:p>
      </xdr:txBody>
    </xdr:sp>
    <xdr:clientData/>
  </xdr:twoCellAnchor>
  <xdr:twoCellAnchor>
    <xdr:from>
      <xdr:col>8</xdr:col>
      <xdr:colOff>773206</xdr:colOff>
      <xdr:row>27</xdr:row>
      <xdr:rowOff>127748</xdr:rowOff>
    </xdr:from>
    <xdr:to>
      <xdr:col>11</xdr:col>
      <xdr:colOff>477370</xdr:colOff>
      <xdr:row>29</xdr:row>
      <xdr:rowOff>109819</xdr:rowOff>
    </xdr:to>
    <xdr:sp macro="" textlink="">
      <xdr:nvSpPr>
        <xdr:cNvPr id="6" name="円形吹き出し 5"/>
        <xdr:cNvSpPr/>
      </xdr:nvSpPr>
      <xdr:spPr>
        <a:xfrm>
          <a:off x="8090647" y="5450542"/>
          <a:ext cx="1396252" cy="475130"/>
        </a:xfrm>
        <a:prstGeom prst="wedgeEllipseCallout">
          <a:avLst>
            <a:gd name="adj1" fmla="val -61406"/>
            <a:gd name="adj2" fmla="val -7950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②</a:t>
          </a:r>
        </a:p>
      </xdr:txBody>
    </xdr:sp>
    <xdr:clientData/>
  </xdr:twoCellAnchor>
  <xdr:twoCellAnchor>
    <xdr:from>
      <xdr:col>11</xdr:col>
      <xdr:colOff>567016</xdr:colOff>
      <xdr:row>30</xdr:row>
      <xdr:rowOff>56029</xdr:rowOff>
    </xdr:from>
    <xdr:to>
      <xdr:col>12</xdr:col>
      <xdr:colOff>324972</xdr:colOff>
      <xdr:row>31</xdr:row>
      <xdr:rowOff>235322</xdr:rowOff>
    </xdr:to>
    <xdr:sp macro="" textlink="">
      <xdr:nvSpPr>
        <xdr:cNvPr id="8" name="円形吹き出し 7"/>
        <xdr:cNvSpPr/>
      </xdr:nvSpPr>
      <xdr:spPr>
        <a:xfrm>
          <a:off x="9576545" y="7362264"/>
          <a:ext cx="1337986" cy="425823"/>
        </a:xfrm>
        <a:prstGeom prst="wedgeEllipseCallout">
          <a:avLst>
            <a:gd name="adj1" fmla="val 64141"/>
            <a:gd name="adj2" fmla="val 79523"/>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③</a:t>
          </a:r>
        </a:p>
      </xdr:txBody>
    </xdr:sp>
    <xdr:clientData/>
  </xdr:twoCellAnchor>
  <xdr:twoCellAnchor>
    <xdr:from>
      <xdr:col>0</xdr:col>
      <xdr:colOff>412376</xdr:colOff>
      <xdr:row>25</xdr:row>
      <xdr:rowOff>336176</xdr:rowOff>
    </xdr:from>
    <xdr:to>
      <xdr:col>1</xdr:col>
      <xdr:colOff>215152</xdr:colOff>
      <xdr:row>27</xdr:row>
      <xdr:rowOff>199464</xdr:rowOff>
    </xdr:to>
    <xdr:sp macro="" textlink="">
      <xdr:nvSpPr>
        <xdr:cNvPr id="9" name="円形吹き出し 8"/>
        <xdr:cNvSpPr/>
      </xdr:nvSpPr>
      <xdr:spPr>
        <a:xfrm>
          <a:off x="412376" y="6342529"/>
          <a:ext cx="1382805" cy="502023"/>
        </a:xfrm>
        <a:prstGeom prst="wedgeEllipseCallout">
          <a:avLst>
            <a:gd name="adj1" fmla="val 42243"/>
            <a:gd name="adj2" fmla="val 90160"/>
          </a:avLst>
        </a:prstGeom>
        <a:solidFill>
          <a:srgbClr val="FFFFCC"/>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en-US" altLang="ja-JP" sz="1100" b="1">
              <a:solidFill>
                <a:srgbClr val="FF0000"/>
              </a:solidFill>
            </a:rPr>
            <a:t>※</a:t>
          </a:r>
          <a:r>
            <a:rPr kumimoji="1" lang="ja-JP" altLang="en-US" sz="1100" b="1">
              <a:solidFill>
                <a:srgbClr val="FF0000"/>
              </a:solidFill>
            </a:rPr>
            <a:t>④</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1059180</xdr:colOff>
      <xdr:row>17</xdr:row>
      <xdr:rowOff>106680</xdr:rowOff>
    </xdr:from>
    <xdr:to>
      <xdr:col>2</xdr:col>
      <xdr:colOff>1516380</xdr:colOff>
      <xdr:row>17</xdr:row>
      <xdr:rowOff>358140</xdr:rowOff>
    </xdr:to>
    <xdr:sp macro="" textlink="">
      <xdr:nvSpPr>
        <xdr:cNvPr id="9" name="テキスト ボックス 8"/>
        <xdr:cNvSpPr txBox="1"/>
      </xdr:nvSpPr>
      <xdr:spPr>
        <a:xfrm>
          <a:off x="3230880" y="28194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1074420</xdr:colOff>
      <xdr:row>18</xdr:row>
      <xdr:rowOff>106680</xdr:rowOff>
    </xdr:from>
    <xdr:to>
      <xdr:col>2</xdr:col>
      <xdr:colOff>1531620</xdr:colOff>
      <xdr:row>18</xdr:row>
      <xdr:rowOff>358140</xdr:rowOff>
    </xdr:to>
    <xdr:sp macro="" textlink="">
      <xdr:nvSpPr>
        <xdr:cNvPr id="10" name="テキスト ボックス 9"/>
        <xdr:cNvSpPr txBox="1"/>
      </xdr:nvSpPr>
      <xdr:spPr>
        <a:xfrm>
          <a:off x="3246120" y="320040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1074420</xdr:colOff>
      <xdr:row>19</xdr:row>
      <xdr:rowOff>152400</xdr:rowOff>
    </xdr:from>
    <xdr:to>
      <xdr:col>2</xdr:col>
      <xdr:colOff>1531620</xdr:colOff>
      <xdr:row>20</xdr:row>
      <xdr:rowOff>0</xdr:rowOff>
    </xdr:to>
    <xdr:sp macro="" textlink="">
      <xdr:nvSpPr>
        <xdr:cNvPr id="12" name="テキスト ボックス 11"/>
        <xdr:cNvSpPr txBox="1"/>
      </xdr:nvSpPr>
      <xdr:spPr>
        <a:xfrm>
          <a:off x="3246120" y="36271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1082040</xdr:colOff>
      <xdr:row>20</xdr:row>
      <xdr:rowOff>99060</xdr:rowOff>
    </xdr:from>
    <xdr:to>
      <xdr:col>2</xdr:col>
      <xdr:colOff>1539240</xdr:colOff>
      <xdr:row>20</xdr:row>
      <xdr:rowOff>350520</xdr:rowOff>
    </xdr:to>
    <xdr:sp macro="" textlink="">
      <xdr:nvSpPr>
        <xdr:cNvPr id="14" name="テキスト ボックス 13"/>
        <xdr:cNvSpPr txBox="1"/>
      </xdr:nvSpPr>
      <xdr:spPr>
        <a:xfrm>
          <a:off x="3253740" y="433578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21</xdr:row>
      <xdr:rowOff>114300</xdr:rowOff>
    </xdr:from>
    <xdr:to>
      <xdr:col>2</xdr:col>
      <xdr:colOff>1554480</xdr:colOff>
      <xdr:row>21</xdr:row>
      <xdr:rowOff>365760</xdr:rowOff>
    </xdr:to>
    <xdr:sp macro="" textlink="">
      <xdr:nvSpPr>
        <xdr:cNvPr id="15" name="テキスト ボックス 14"/>
        <xdr:cNvSpPr txBox="1"/>
      </xdr:nvSpPr>
      <xdr:spPr>
        <a:xfrm>
          <a:off x="3268980" y="511302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22</xdr:row>
      <xdr:rowOff>121920</xdr:rowOff>
    </xdr:from>
    <xdr:to>
      <xdr:col>2</xdr:col>
      <xdr:colOff>1554480</xdr:colOff>
      <xdr:row>22</xdr:row>
      <xdr:rowOff>373380</xdr:rowOff>
    </xdr:to>
    <xdr:sp macro="" textlink="">
      <xdr:nvSpPr>
        <xdr:cNvPr id="16" name="テキスト ボックス 15"/>
        <xdr:cNvSpPr txBox="1"/>
      </xdr:nvSpPr>
      <xdr:spPr>
        <a:xfrm>
          <a:off x="3268980" y="55016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967740</xdr:colOff>
      <xdr:row>28</xdr:row>
      <xdr:rowOff>7620</xdr:rowOff>
    </xdr:from>
    <xdr:to>
      <xdr:col>2</xdr:col>
      <xdr:colOff>1424940</xdr:colOff>
      <xdr:row>29</xdr:row>
      <xdr:rowOff>7620</xdr:rowOff>
    </xdr:to>
    <xdr:sp macro="" textlink="">
      <xdr:nvSpPr>
        <xdr:cNvPr id="17" name="テキスト ボックス 16"/>
        <xdr:cNvSpPr txBox="1"/>
      </xdr:nvSpPr>
      <xdr:spPr>
        <a:xfrm>
          <a:off x="3139440" y="627126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25</xdr:row>
      <xdr:rowOff>121920</xdr:rowOff>
    </xdr:from>
    <xdr:to>
      <xdr:col>2</xdr:col>
      <xdr:colOff>1554480</xdr:colOff>
      <xdr:row>25</xdr:row>
      <xdr:rowOff>373380</xdr:rowOff>
    </xdr:to>
    <xdr:sp macro="" textlink="">
      <xdr:nvSpPr>
        <xdr:cNvPr id="13" name="テキスト ボックス 12"/>
        <xdr:cNvSpPr txBox="1"/>
      </xdr:nvSpPr>
      <xdr:spPr>
        <a:xfrm>
          <a:off x="3507105" y="5827395"/>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1106805</xdr:colOff>
      <xdr:row>23</xdr:row>
      <xdr:rowOff>100965</xdr:rowOff>
    </xdr:from>
    <xdr:to>
      <xdr:col>2</xdr:col>
      <xdr:colOff>1564005</xdr:colOff>
      <xdr:row>23</xdr:row>
      <xdr:rowOff>352425</xdr:rowOff>
    </xdr:to>
    <xdr:sp macro="" textlink="">
      <xdr:nvSpPr>
        <xdr:cNvPr id="18" name="テキスト ボックス 17"/>
        <xdr:cNvSpPr txBox="1"/>
      </xdr:nvSpPr>
      <xdr:spPr>
        <a:xfrm>
          <a:off x="3516630" y="633984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twoCellAnchor>
    <xdr:from>
      <xdr:col>2</xdr:col>
      <xdr:colOff>1097280</xdr:colOff>
      <xdr:row>24</xdr:row>
      <xdr:rowOff>81915</xdr:rowOff>
    </xdr:from>
    <xdr:to>
      <xdr:col>2</xdr:col>
      <xdr:colOff>1554480</xdr:colOff>
      <xdr:row>24</xdr:row>
      <xdr:rowOff>333375</xdr:rowOff>
    </xdr:to>
    <xdr:sp macro="" textlink="">
      <xdr:nvSpPr>
        <xdr:cNvPr id="19" name="テキスト ボックス 18"/>
        <xdr:cNvSpPr txBox="1"/>
      </xdr:nvSpPr>
      <xdr:spPr>
        <a:xfrm>
          <a:off x="3507105" y="6701790"/>
          <a:ext cx="457200" cy="251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単位</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A1:O96"/>
  <sheetViews>
    <sheetView tabSelected="1" zoomScale="85" zoomScaleNormal="85" workbookViewId="0">
      <selection activeCell="F10" sqref="F10"/>
    </sheetView>
  </sheetViews>
  <sheetFormatPr defaultColWidth="0" defaultRowHeight="13.5" zeroHeight="1" x14ac:dyDescent="0.15"/>
  <cols>
    <col min="1" max="1" width="20.75" style="7" customWidth="1"/>
    <col min="2" max="3" width="6.75" customWidth="1"/>
    <col min="4" max="4" width="3.75" style="1" customWidth="1"/>
    <col min="5" max="5" width="15.75" style="1" customWidth="1"/>
    <col min="6" max="6" width="30.75" customWidth="1"/>
    <col min="7" max="7" width="5.75" customWidth="1"/>
    <col min="8" max="8" width="5.75" style="1" customWidth="1"/>
    <col min="9" max="9" width="10.75" style="1" customWidth="1"/>
    <col min="10" max="11" width="5.75" style="1" customWidth="1"/>
    <col min="12" max="12" width="20.75" customWidth="1"/>
    <col min="13" max="13" width="5.75" style="7" customWidth="1"/>
    <col min="14" max="14" width="5.75" style="9" customWidth="1"/>
    <col min="15" max="15" width="0" hidden="1" customWidth="1"/>
    <col min="16" max="16384" width="8.875" hidden="1"/>
  </cols>
  <sheetData>
    <row r="1" spans="1:14" x14ac:dyDescent="0.15">
      <c r="M1" s="153"/>
      <c r="N1" s="153"/>
    </row>
    <row r="2" spans="1:14" x14ac:dyDescent="0.15">
      <c r="M2" s="153"/>
      <c r="N2" s="153"/>
    </row>
    <row r="3" spans="1:14" x14ac:dyDescent="0.15">
      <c r="M3" s="61"/>
      <c r="N3" s="61"/>
    </row>
    <row r="4" spans="1:14" ht="25.5" x14ac:dyDescent="0.15">
      <c r="B4" s="16" t="s">
        <v>34</v>
      </c>
      <c r="C4" s="7"/>
      <c r="D4" s="10"/>
      <c r="E4" s="10"/>
      <c r="F4" s="7"/>
      <c r="G4" s="7"/>
      <c r="H4" s="10"/>
      <c r="I4" s="10"/>
      <c r="J4" s="10"/>
      <c r="K4" s="10"/>
      <c r="L4" s="7"/>
      <c r="M4" s="153"/>
      <c r="N4" s="153"/>
    </row>
    <row r="5" spans="1:14" ht="19.899999999999999" customHeight="1" x14ac:dyDescent="0.15">
      <c r="B5" s="43" t="s">
        <v>75</v>
      </c>
      <c r="C5" s="7"/>
      <c r="D5" s="10"/>
      <c r="E5" s="10"/>
      <c r="F5" s="7"/>
      <c r="G5" s="7"/>
      <c r="H5" s="10"/>
      <c r="I5" s="10"/>
      <c r="J5" s="10"/>
      <c r="K5" s="10"/>
      <c r="L5" s="7"/>
    </row>
    <row r="6" spans="1:14" ht="19.899999999999999" customHeight="1" x14ac:dyDescent="0.15">
      <c r="B6" s="43"/>
      <c r="C6" s="7"/>
      <c r="D6" s="10"/>
      <c r="E6" s="10"/>
      <c r="F6" s="7"/>
      <c r="G6" s="7"/>
      <c r="H6" s="10"/>
      <c r="I6" s="10"/>
      <c r="J6" s="10"/>
      <c r="K6" s="10"/>
      <c r="L6" s="7"/>
    </row>
    <row r="7" spans="1:14" ht="19.899999999999999" customHeight="1" x14ac:dyDescent="0.15">
      <c r="B7" s="7"/>
      <c r="C7" s="7"/>
      <c r="D7" s="10"/>
      <c r="E7" s="10"/>
      <c r="F7" s="7"/>
      <c r="G7" s="7"/>
      <c r="H7" s="10"/>
      <c r="I7" s="10"/>
      <c r="J7" s="10"/>
      <c r="K7" s="10"/>
      <c r="L7" s="7"/>
    </row>
    <row r="8" spans="1:14" s="37" customFormat="1" ht="19.899999999999999" customHeight="1" x14ac:dyDescent="0.15">
      <c r="A8" s="33" t="s">
        <v>31</v>
      </c>
      <c r="B8" s="9" t="s">
        <v>109</v>
      </c>
      <c r="C8" s="14"/>
      <c r="D8" s="34"/>
      <c r="E8" s="34"/>
      <c r="F8" s="35"/>
      <c r="G8" s="35"/>
      <c r="H8" s="36"/>
      <c r="I8" s="36"/>
      <c r="J8" s="36"/>
      <c r="K8" s="36"/>
      <c r="L8" s="35"/>
      <c r="M8" s="35"/>
      <c r="N8" s="14"/>
    </row>
    <row r="9" spans="1:14" ht="19.899999999999999" customHeight="1" x14ac:dyDescent="0.15">
      <c r="A9" s="33" t="s">
        <v>32</v>
      </c>
      <c r="B9" s="18" t="s">
        <v>76</v>
      </c>
      <c r="C9" s="13"/>
      <c r="D9" s="39"/>
      <c r="E9" s="39"/>
      <c r="F9" s="40"/>
      <c r="G9" s="40"/>
      <c r="H9" s="41"/>
      <c r="I9" s="41"/>
      <c r="J9" s="41"/>
      <c r="K9" s="41"/>
      <c r="L9" s="40"/>
    </row>
    <row r="10" spans="1:14" s="42" customFormat="1" ht="19.899999999999999" customHeight="1" x14ac:dyDescent="0.15">
      <c r="A10" s="38"/>
      <c r="B10" s="18" t="s">
        <v>80</v>
      </c>
      <c r="C10" s="18"/>
      <c r="D10" s="59"/>
      <c r="E10" s="59"/>
      <c r="F10" s="19"/>
      <c r="G10" s="19"/>
      <c r="H10" s="10"/>
      <c r="I10" s="10"/>
      <c r="J10" s="10"/>
      <c r="K10" s="10"/>
      <c r="L10" s="19"/>
      <c r="M10" s="40"/>
      <c r="N10" s="13"/>
    </row>
    <row r="11" spans="1:14" s="20" customFormat="1" ht="19.899999999999999" customHeight="1" x14ac:dyDescent="0.15">
      <c r="A11" s="33"/>
      <c r="B11" s="18" t="s">
        <v>77</v>
      </c>
      <c r="C11" s="18"/>
      <c r="D11" s="59"/>
      <c r="E11" s="59"/>
      <c r="F11" s="19"/>
      <c r="G11" s="19"/>
      <c r="H11" s="10"/>
      <c r="I11" s="10"/>
      <c r="J11" s="10"/>
      <c r="K11" s="10"/>
      <c r="L11" s="19"/>
      <c r="M11" s="19"/>
      <c r="N11" s="18"/>
    </row>
    <row r="12" spans="1:14" s="20" customFormat="1" ht="19.899999999999999" customHeight="1" x14ac:dyDescent="0.15">
      <c r="A12" s="33"/>
      <c r="B12" s="157" t="s">
        <v>126</v>
      </c>
      <c r="C12" s="157"/>
      <c r="D12" s="157"/>
      <c r="E12" s="157"/>
      <c r="F12" s="157"/>
      <c r="G12" s="157"/>
      <c r="H12" s="157"/>
      <c r="I12" s="157"/>
      <c r="J12" s="58"/>
      <c r="K12" s="58"/>
      <c r="L12" s="58"/>
      <c r="M12" s="19"/>
      <c r="N12" s="18"/>
    </row>
    <row r="13" spans="1:14" s="20" customFormat="1" ht="9" customHeight="1" x14ac:dyDescent="0.15">
      <c r="A13" s="33"/>
      <c r="B13" s="154"/>
      <c r="C13" s="154"/>
      <c r="D13" s="154"/>
      <c r="E13" s="154"/>
      <c r="F13" s="154"/>
      <c r="G13" s="154"/>
      <c r="H13" s="154"/>
      <c r="I13" s="154"/>
      <c r="J13" s="154"/>
      <c r="K13" s="154"/>
      <c r="L13" s="154"/>
      <c r="M13" s="19"/>
      <c r="N13" s="18"/>
    </row>
    <row r="14" spans="1:14" ht="19.899999999999999" customHeight="1" x14ac:dyDescent="0.15">
      <c r="A14" s="15" t="s">
        <v>16</v>
      </c>
      <c r="B14" s="13" t="s">
        <v>62</v>
      </c>
      <c r="C14" s="9"/>
      <c r="D14" s="12"/>
      <c r="E14" s="12"/>
      <c r="F14" s="7"/>
      <c r="G14" s="7"/>
      <c r="H14" s="10"/>
      <c r="I14" s="10"/>
      <c r="J14" s="10"/>
      <c r="K14" s="10"/>
      <c r="L14" s="7"/>
    </row>
    <row r="15" spans="1:14" ht="19.899999999999999" customHeight="1" x14ac:dyDescent="0.15">
      <c r="B15" s="9" t="s">
        <v>25</v>
      </c>
      <c r="C15" s="9"/>
      <c r="D15" s="12"/>
      <c r="E15" s="12"/>
      <c r="F15" s="7"/>
      <c r="G15" s="7"/>
      <c r="H15" s="10"/>
      <c r="I15" s="10"/>
      <c r="J15" s="10"/>
      <c r="K15" s="10"/>
      <c r="L15" s="7"/>
    </row>
    <row r="16" spans="1:14" ht="19.899999999999999" customHeight="1" x14ac:dyDescent="0.15">
      <c r="B16" s="14" t="s">
        <v>20</v>
      </c>
      <c r="C16" s="9"/>
      <c r="D16" s="12"/>
      <c r="E16" s="12"/>
      <c r="F16" s="7"/>
      <c r="G16" s="7"/>
      <c r="H16" s="10"/>
      <c r="I16" s="10"/>
      <c r="J16" s="10"/>
      <c r="K16" s="10"/>
      <c r="L16" s="7"/>
    </row>
    <row r="17" spans="1:14" s="20" customFormat="1" ht="19.899999999999999" customHeight="1" x14ac:dyDescent="0.15">
      <c r="A17" s="17" t="s">
        <v>17</v>
      </c>
      <c r="B17" s="18" t="s">
        <v>26</v>
      </c>
      <c r="C17" s="19"/>
      <c r="D17" s="10"/>
      <c r="E17" s="10"/>
      <c r="F17" s="19"/>
      <c r="G17" s="19"/>
      <c r="H17" s="10"/>
      <c r="I17" s="10"/>
      <c r="J17" s="10"/>
      <c r="K17" s="10"/>
      <c r="L17" s="19"/>
      <c r="M17" s="19"/>
      <c r="N17" s="18"/>
    </row>
    <row r="18" spans="1:14" s="20" customFormat="1" ht="19.899999999999999" customHeight="1" x14ac:dyDescent="0.15">
      <c r="A18" s="17" t="s">
        <v>18</v>
      </c>
      <c r="B18" s="18" t="s">
        <v>33</v>
      </c>
      <c r="C18" s="19"/>
      <c r="D18" s="10"/>
      <c r="E18" s="10"/>
      <c r="F18" s="19"/>
      <c r="G18" s="19"/>
      <c r="H18" s="10"/>
      <c r="I18" s="10"/>
      <c r="J18" s="10"/>
      <c r="K18" s="10"/>
      <c r="L18" s="19"/>
      <c r="M18" s="19"/>
      <c r="N18" s="18"/>
    </row>
    <row r="19" spans="1:14" ht="19.899999999999999" customHeight="1" x14ac:dyDescent="0.15">
      <c r="A19" s="17" t="s">
        <v>19</v>
      </c>
      <c r="B19" s="9" t="s">
        <v>78</v>
      </c>
      <c r="C19" s="7"/>
      <c r="D19" s="10"/>
      <c r="E19" s="10"/>
      <c r="F19" s="7"/>
      <c r="G19" s="7"/>
      <c r="H19" s="10"/>
      <c r="I19" s="10"/>
      <c r="J19" s="10"/>
      <c r="K19" s="10"/>
      <c r="L19" s="7"/>
    </row>
    <row r="20" spans="1:14" ht="19.899999999999999" customHeight="1" x14ac:dyDescent="0.15">
      <c r="B20" s="14" t="s">
        <v>79</v>
      </c>
      <c r="C20" s="7"/>
      <c r="D20" s="10"/>
      <c r="E20" s="10"/>
      <c r="F20" s="7"/>
      <c r="G20" s="7"/>
      <c r="H20" s="10"/>
      <c r="I20" s="10"/>
      <c r="J20" s="10"/>
      <c r="K20" s="10"/>
      <c r="L20" s="7"/>
    </row>
    <row r="21" spans="1:14" ht="19.899999999999999" customHeight="1" x14ac:dyDescent="0.15">
      <c r="A21" s="33" t="s">
        <v>40</v>
      </c>
      <c r="B21" s="9" t="s">
        <v>110</v>
      </c>
      <c r="C21" s="9"/>
      <c r="D21" s="12"/>
      <c r="E21" s="12"/>
      <c r="F21" s="7"/>
      <c r="G21" s="7"/>
      <c r="H21" s="10"/>
      <c r="I21" s="10"/>
      <c r="J21" s="10"/>
      <c r="K21" s="10"/>
      <c r="L21" s="7"/>
    </row>
    <row r="22" spans="1:14" ht="19.899999999999999" customHeight="1" x14ac:dyDescent="0.15">
      <c r="B22" s="14"/>
      <c r="C22" s="7"/>
      <c r="D22" s="10"/>
      <c r="E22" s="10"/>
      <c r="F22" s="7"/>
      <c r="G22" s="7"/>
      <c r="H22" s="10"/>
      <c r="I22" s="10"/>
      <c r="J22" s="10"/>
      <c r="K22" s="10"/>
      <c r="L22" s="7"/>
    </row>
    <row r="23" spans="1:14" ht="19.899999999999999" customHeight="1" x14ac:dyDescent="0.15">
      <c r="B23" s="7"/>
      <c r="C23" s="7"/>
      <c r="D23" s="10"/>
      <c r="E23" s="10"/>
      <c r="F23" s="7"/>
      <c r="G23" s="7"/>
      <c r="H23" s="10"/>
      <c r="I23" s="10"/>
      <c r="J23" s="10"/>
      <c r="K23" s="10"/>
      <c r="L23" s="7"/>
    </row>
    <row r="24" spans="1:14" ht="19.899999999999999" customHeight="1" x14ac:dyDescent="0.15">
      <c r="B24" s="7"/>
      <c r="C24" s="7"/>
      <c r="D24" s="10"/>
      <c r="E24" s="10"/>
      <c r="F24" s="7"/>
      <c r="G24" s="7"/>
      <c r="H24" s="10"/>
      <c r="I24" s="10"/>
      <c r="J24" s="10"/>
      <c r="K24" s="10"/>
      <c r="L24" s="7"/>
    </row>
    <row r="25" spans="1:14" ht="19.899999999999999" customHeight="1" x14ac:dyDescent="0.15">
      <c r="B25" s="7"/>
      <c r="C25" s="7"/>
      <c r="D25" s="10"/>
      <c r="E25" s="10"/>
      <c r="F25" s="7"/>
      <c r="G25" s="7"/>
      <c r="H25" s="10"/>
      <c r="I25" s="10"/>
      <c r="J25" s="10"/>
      <c r="K25" s="10"/>
      <c r="L25" s="7"/>
    </row>
    <row r="26" spans="1:14" s="1" customFormat="1" ht="27.95" customHeight="1" thickBot="1" x14ac:dyDescent="0.2">
      <c r="A26" s="10"/>
      <c r="B26" s="147"/>
      <c r="C26" s="147"/>
      <c r="D26" s="139" t="s">
        <v>2</v>
      </c>
      <c r="E26" s="139" t="s">
        <v>0</v>
      </c>
      <c r="F26" s="139" t="s">
        <v>3</v>
      </c>
      <c r="G26" s="140" t="s">
        <v>22</v>
      </c>
      <c r="H26" s="139" t="s">
        <v>13</v>
      </c>
      <c r="I26" s="139" t="s">
        <v>4</v>
      </c>
      <c r="J26" s="139" t="s">
        <v>6</v>
      </c>
      <c r="K26" s="139" t="s">
        <v>7</v>
      </c>
      <c r="L26" s="139" t="s">
        <v>1</v>
      </c>
      <c r="M26" s="141" t="s">
        <v>24</v>
      </c>
      <c r="N26" s="140" t="s">
        <v>23</v>
      </c>
    </row>
    <row r="27" spans="1:14" ht="23.1" customHeight="1" thickBot="1" x14ac:dyDescent="0.2">
      <c r="B27" s="155" t="s">
        <v>27</v>
      </c>
      <c r="C27" s="148" t="s">
        <v>43</v>
      </c>
      <c r="D27" s="136" t="s">
        <v>14</v>
      </c>
      <c r="E27" s="129" t="s">
        <v>67</v>
      </c>
      <c r="F27" s="130" t="s">
        <v>44</v>
      </c>
      <c r="G27" s="129">
        <v>1</v>
      </c>
      <c r="H27" s="129">
        <v>2015</v>
      </c>
      <c r="I27" s="129" t="s">
        <v>5</v>
      </c>
      <c r="J27" s="129" t="s">
        <v>45</v>
      </c>
      <c r="K27" s="129">
        <v>4</v>
      </c>
      <c r="L27" s="130" t="s">
        <v>61</v>
      </c>
      <c r="M27" s="131" t="s">
        <v>21</v>
      </c>
      <c r="N27" s="132">
        <f>IF(M27="済",G27)</f>
        <v>1</v>
      </c>
    </row>
    <row r="28" spans="1:14" ht="23.1" customHeight="1" x14ac:dyDescent="0.15">
      <c r="B28" s="156"/>
      <c r="C28" s="149"/>
      <c r="D28" s="137">
        <v>1</v>
      </c>
      <c r="E28" s="133"/>
      <c r="F28" s="134"/>
      <c r="G28" s="133"/>
      <c r="H28" s="133"/>
      <c r="I28" s="133"/>
      <c r="J28" s="133"/>
      <c r="K28" s="133"/>
      <c r="L28" s="133"/>
      <c r="M28" s="135"/>
      <c r="N28" s="133" t="str">
        <f>IF(M28="済",G28,"-")</f>
        <v>-</v>
      </c>
    </row>
    <row r="29" spans="1:14" ht="23.1" customHeight="1" x14ac:dyDescent="0.15">
      <c r="B29" s="156"/>
      <c r="C29" s="149"/>
      <c r="D29" s="138">
        <v>2</v>
      </c>
      <c r="E29" s="135"/>
      <c r="F29" s="134"/>
      <c r="G29" s="133"/>
      <c r="H29" s="135"/>
      <c r="I29" s="133"/>
      <c r="J29" s="133"/>
      <c r="K29" s="133"/>
      <c r="L29" s="133"/>
      <c r="M29" s="135"/>
      <c r="N29" s="133" t="str">
        <f t="shared" ref="N29:N42" si="0">IF(M29="済",G29,"-")</f>
        <v>-</v>
      </c>
    </row>
    <row r="30" spans="1:14" ht="23.1" customHeight="1" x14ac:dyDescent="0.15">
      <c r="B30" s="156"/>
      <c r="C30" s="149"/>
      <c r="D30" s="138">
        <v>3</v>
      </c>
      <c r="E30" s="135"/>
      <c r="F30" s="134"/>
      <c r="G30" s="133"/>
      <c r="H30" s="135"/>
      <c r="I30" s="133"/>
      <c r="J30" s="133"/>
      <c r="K30" s="133"/>
      <c r="L30" s="133"/>
      <c r="M30" s="135"/>
      <c r="N30" s="133" t="str">
        <f t="shared" si="0"/>
        <v>-</v>
      </c>
    </row>
    <row r="31" spans="1:14" ht="23.1" customHeight="1" x14ac:dyDescent="0.15">
      <c r="B31" s="156"/>
      <c r="C31" s="149"/>
      <c r="D31" s="138">
        <v>4</v>
      </c>
      <c r="E31" s="135"/>
      <c r="F31" s="134"/>
      <c r="G31" s="133"/>
      <c r="H31" s="135"/>
      <c r="I31" s="133"/>
      <c r="J31" s="133"/>
      <c r="K31" s="133"/>
      <c r="L31" s="133"/>
      <c r="M31" s="135"/>
      <c r="N31" s="133" t="str">
        <f t="shared" si="0"/>
        <v>-</v>
      </c>
    </row>
    <row r="32" spans="1:14" ht="23.1" customHeight="1" x14ac:dyDescent="0.15">
      <c r="B32" s="156"/>
      <c r="C32" s="149"/>
      <c r="D32" s="138">
        <v>5</v>
      </c>
      <c r="E32" s="135"/>
      <c r="F32" s="134"/>
      <c r="G32" s="133"/>
      <c r="H32" s="135"/>
      <c r="I32" s="133"/>
      <c r="J32" s="133"/>
      <c r="K32" s="133"/>
      <c r="L32" s="133"/>
      <c r="M32" s="135"/>
      <c r="N32" s="133" t="str">
        <f t="shared" si="0"/>
        <v>-</v>
      </c>
    </row>
    <row r="33" spans="2:14" ht="19.899999999999999" hidden="1" customHeight="1" x14ac:dyDescent="0.15">
      <c r="B33" s="156"/>
      <c r="C33" s="149"/>
      <c r="D33" s="27">
        <v>6</v>
      </c>
      <c r="E33" s="25"/>
      <c r="F33" s="23"/>
      <c r="G33" s="24"/>
      <c r="H33" s="25"/>
      <c r="I33" s="24"/>
      <c r="J33" s="24"/>
      <c r="K33" s="24"/>
      <c r="L33" s="24"/>
      <c r="M33" s="25"/>
      <c r="N33" s="24" t="str">
        <f t="shared" si="0"/>
        <v>-</v>
      </c>
    </row>
    <row r="34" spans="2:14" ht="19.899999999999999" hidden="1" customHeight="1" x14ac:dyDescent="0.15">
      <c r="B34" s="156"/>
      <c r="C34" s="149"/>
      <c r="D34" s="27">
        <v>7</v>
      </c>
      <c r="E34" s="25"/>
      <c r="F34" s="23"/>
      <c r="G34" s="24"/>
      <c r="H34" s="25"/>
      <c r="I34" s="24"/>
      <c r="J34" s="24"/>
      <c r="K34" s="24"/>
      <c r="L34" s="24"/>
      <c r="M34" s="25"/>
      <c r="N34" s="24" t="str">
        <f t="shared" si="0"/>
        <v>-</v>
      </c>
    </row>
    <row r="35" spans="2:14" ht="19.899999999999999" hidden="1" customHeight="1" x14ac:dyDescent="0.15">
      <c r="B35" s="156"/>
      <c r="C35" s="149"/>
      <c r="D35" s="27">
        <v>8</v>
      </c>
      <c r="E35" s="25"/>
      <c r="F35" s="23"/>
      <c r="G35" s="24"/>
      <c r="H35" s="25"/>
      <c r="I35" s="24"/>
      <c r="J35" s="24"/>
      <c r="K35" s="24"/>
      <c r="L35" s="24"/>
      <c r="M35" s="25"/>
      <c r="N35" s="24" t="str">
        <f t="shared" si="0"/>
        <v>-</v>
      </c>
    </row>
    <row r="36" spans="2:14" ht="19.899999999999999" hidden="1" customHeight="1" x14ac:dyDescent="0.15">
      <c r="B36" s="156"/>
      <c r="C36" s="149"/>
      <c r="D36" s="27">
        <v>9</v>
      </c>
      <c r="E36" s="25"/>
      <c r="F36" s="23"/>
      <c r="G36" s="24"/>
      <c r="H36" s="25"/>
      <c r="I36" s="24"/>
      <c r="J36" s="24"/>
      <c r="K36" s="24"/>
      <c r="L36" s="24"/>
      <c r="M36" s="25"/>
      <c r="N36" s="24" t="str">
        <f t="shared" si="0"/>
        <v>-</v>
      </c>
    </row>
    <row r="37" spans="2:14" ht="19.899999999999999" hidden="1" customHeight="1" x14ac:dyDescent="0.15">
      <c r="B37" s="156"/>
      <c r="C37" s="149"/>
      <c r="D37" s="27">
        <v>10</v>
      </c>
      <c r="E37" s="25"/>
      <c r="F37" s="23"/>
      <c r="G37" s="24"/>
      <c r="H37" s="25"/>
      <c r="I37" s="24"/>
      <c r="J37" s="24"/>
      <c r="K37" s="24"/>
      <c r="L37" s="24"/>
      <c r="M37" s="25"/>
      <c r="N37" s="24" t="str">
        <f t="shared" si="0"/>
        <v>-</v>
      </c>
    </row>
    <row r="38" spans="2:14" ht="19.899999999999999" hidden="1" customHeight="1" x14ac:dyDescent="0.15">
      <c r="B38" s="156"/>
      <c r="C38" s="149"/>
      <c r="D38" s="27">
        <v>11</v>
      </c>
      <c r="E38" s="25"/>
      <c r="F38" s="23"/>
      <c r="G38" s="24"/>
      <c r="H38" s="25"/>
      <c r="I38" s="24"/>
      <c r="J38" s="24"/>
      <c r="K38" s="24"/>
      <c r="L38" s="24"/>
      <c r="M38" s="25"/>
      <c r="N38" s="24" t="str">
        <f t="shared" si="0"/>
        <v>-</v>
      </c>
    </row>
    <row r="39" spans="2:14" ht="19.899999999999999" hidden="1" customHeight="1" x14ac:dyDescent="0.15">
      <c r="B39" s="156"/>
      <c r="C39" s="149"/>
      <c r="D39" s="27">
        <v>12</v>
      </c>
      <c r="E39" s="25"/>
      <c r="F39" s="23"/>
      <c r="G39" s="24"/>
      <c r="H39" s="25"/>
      <c r="I39" s="24"/>
      <c r="J39" s="24"/>
      <c r="K39" s="24"/>
      <c r="L39" s="24"/>
      <c r="M39" s="25"/>
      <c r="N39" s="24" t="str">
        <f t="shared" si="0"/>
        <v>-</v>
      </c>
    </row>
    <row r="40" spans="2:14" ht="19.899999999999999" hidden="1" customHeight="1" x14ac:dyDescent="0.15">
      <c r="B40" s="156"/>
      <c r="C40" s="149"/>
      <c r="D40" s="27">
        <v>13</v>
      </c>
      <c r="E40" s="25"/>
      <c r="F40" s="23"/>
      <c r="G40" s="24"/>
      <c r="H40" s="25"/>
      <c r="I40" s="24"/>
      <c r="J40" s="24"/>
      <c r="K40" s="24"/>
      <c r="L40" s="24"/>
      <c r="M40" s="25"/>
      <c r="N40" s="24" t="str">
        <f>IF(M40="済",#REF!,"-")</f>
        <v>-</v>
      </c>
    </row>
    <row r="41" spans="2:14" ht="19.899999999999999" hidden="1" customHeight="1" x14ac:dyDescent="0.15">
      <c r="B41" s="156"/>
      <c r="C41" s="149"/>
      <c r="D41" s="27">
        <v>14</v>
      </c>
      <c r="E41" s="25"/>
      <c r="F41" s="23"/>
      <c r="H41" s="25"/>
      <c r="I41" s="24"/>
      <c r="J41" s="24"/>
      <c r="K41" s="24"/>
      <c r="L41" s="24"/>
      <c r="M41" s="25"/>
      <c r="N41" s="24" t="str">
        <f>IF(M41="済",G40,"-")</f>
        <v>-</v>
      </c>
    </row>
    <row r="42" spans="2:14" ht="19.899999999999999" hidden="1" customHeight="1" x14ac:dyDescent="0.15">
      <c r="B42" s="156"/>
      <c r="C42" s="149"/>
      <c r="D42" s="28">
        <v>15</v>
      </c>
      <c r="E42" s="26"/>
      <c r="F42" s="23"/>
      <c r="G42" s="24"/>
      <c r="H42" s="25"/>
      <c r="I42" s="24"/>
      <c r="J42" s="24"/>
      <c r="K42" s="24"/>
      <c r="L42" s="24"/>
      <c r="M42" s="25"/>
      <c r="N42" s="24" t="str">
        <f t="shared" si="0"/>
        <v>-</v>
      </c>
    </row>
    <row r="43" spans="2:14" ht="27.95" customHeight="1" x14ac:dyDescent="0.15">
      <c r="B43" s="150" t="s">
        <v>12</v>
      </c>
      <c r="C43" s="151"/>
      <c r="D43" s="152"/>
      <c r="E43" s="144" t="s">
        <v>115</v>
      </c>
      <c r="F43" s="145"/>
      <c r="G43" s="145"/>
      <c r="H43" s="145"/>
      <c r="I43" s="146"/>
      <c r="J43" s="145"/>
      <c r="K43" s="145"/>
      <c r="L43" s="145"/>
      <c r="M43" s="145"/>
      <c r="N43" s="128">
        <f>SUM(N27:N42)</f>
        <v>1</v>
      </c>
    </row>
    <row r="44" spans="2:14" s="7" customFormat="1" x14ac:dyDescent="0.15">
      <c r="D44" s="10"/>
      <c r="E44" s="10"/>
      <c r="H44" s="10"/>
      <c r="I44" s="10"/>
      <c r="J44" s="10"/>
      <c r="K44" s="10"/>
      <c r="N44" s="9"/>
    </row>
    <row r="45" spans="2:14" s="7" customFormat="1" x14ac:dyDescent="0.15">
      <c r="D45" s="10"/>
      <c r="E45" s="10"/>
      <c r="H45" s="10"/>
      <c r="I45" s="10"/>
      <c r="J45" s="10"/>
      <c r="K45" s="10"/>
      <c r="N45" s="9"/>
    </row>
    <row r="46" spans="2:14" s="7" customFormat="1" x14ac:dyDescent="0.15">
      <c r="D46" s="10"/>
      <c r="E46" s="10"/>
      <c r="H46" s="10"/>
      <c r="I46" s="10"/>
      <c r="J46" s="10"/>
      <c r="K46" s="10"/>
      <c r="N46" s="9"/>
    </row>
    <row r="47" spans="2:14" s="7" customFormat="1" x14ac:dyDescent="0.15">
      <c r="D47" s="10"/>
      <c r="E47" s="10"/>
      <c r="H47" s="10"/>
      <c r="I47" s="10"/>
      <c r="J47" s="10"/>
      <c r="K47" s="10"/>
      <c r="N47" s="9"/>
    </row>
    <row r="48" spans="2:14"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x14ac:dyDescent="0.15"/>
    <row r="93" x14ac:dyDescent="0.15"/>
    <row r="94" x14ac:dyDescent="0.15"/>
    <row r="95" x14ac:dyDescent="0.15"/>
    <row r="96" x14ac:dyDescent="0.15"/>
  </sheetData>
  <mergeCells count="10">
    <mergeCell ref="E43:M43"/>
    <mergeCell ref="B26:C26"/>
    <mergeCell ref="C27:C42"/>
    <mergeCell ref="B43:D43"/>
    <mergeCell ref="M1:N1"/>
    <mergeCell ref="M2:N2"/>
    <mergeCell ref="M4:N4"/>
    <mergeCell ref="B13:L13"/>
    <mergeCell ref="B27:B42"/>
    <mergeCell ref="B12:I12"/>
  </mergeCells>
  <phoneticPr fontId="1"/>
  <dataValidations xWindow="190" yWindow="734" count="7">
    <dataValidation type="whole" allowBlank="1" showInputMessage="1" showErrorMessage="1" sqref="G27">
      <formula1>1</formula1>
      <formula2>4</formula2>
    </dataValidation>
    <dataValidation type="list" errorStyle="warning" allowBlank="1" showInputMessage="1" showErrorMessage="1" error="セルの右側の▼をクリックし、適切な項目を選択してください。" sqref="I27">
      <formula1>"前期,後期,通年"</formula1>
    </dataValidation>
    <dataValidation type="textLength" allowBlank="1" showInputMessage="1" showErrorMessage="1" error="授業コードは英数字9桁です。_x000a_シラバスなどで確認してください。" sqref="E27:E42">
      <formula1>9</formula1>
      <formula2>9</formula2>
    </dataValidation>
    <dataValidation type="list" allowBlank="1" showInputMessage="1" showErrorMessage="1" sqref="K27">
      <formula1>"1,2,3,4,5,6"</formula1>
    </dataValidation>
    <dataValidation type="list" allowBlank="1" showInputMessage="1" showErrorMessage="1" sqref="J27">
      <formula1>"月,火,水,木,金,土,集中"</formula1>
    </dataValidation>
    <dataValidation type="list" allowBlank="1" showInputMessage="1" showErrorMessage="1" sqref="M27:M42">
      <formula1>"未,済"</formula1>
    </dataValidation>
    <dataValidation allowBlank="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B27:B42"/>
  </dataValidations>
  <pageMargins left="0.23622047244094491" right="0.23622047244094491" top="0.74803149606299213" bottom="0.74803149606299213" header="0.31496062992125984" footer="0.31496062992125984"/>
  <pageSetup paperSize="9" scale="6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6" tint="0.59999389629810485"/>
    <pageSetUpPr fitToPage="1"/>
  </sheetPr>
  <dimension ref="A1:Q196"/>
  <sheetViews>
    <sheetView showWhiteSpace="0" view="pageBreakPreview" topLeftCell="A22" zoomScale="85" zoomScaleNormal="85" zoomScaleSheetLayoutView="85" workbookViewId="0">
      <selection activeCell="M66" sqref="M66"/>
    </sheetView>
  </sheetViews>
  <sheetFormatPr defaultColWidth="0" defaultRowHeight="13.5" zeroHeight="1" x14ac:dyDescent="0.15"/>
  <cols>
    <col min="1" max="2" width="6.75" customWidth="1"/>
    <col min="3" max="3" width="3.75" style="1" customWidth="1"/>
    <col min="4" max="4" width="15.75" style="1" customWidth="1"/>
    <col min="5" max="5" width="30.75" customWidth="1"/>
    <col min="6" max="7" width="5.75" style="1" customWidth="1"/>
    <col min="8" max="8" width="10.75" style="1" customWidth="1"/>
    <col min="9" max="10" width="5.75" style="1" customWidth="1"/>
    <col min="11" max="11" width="20.75" customWidth="1"/>
    <col min="12" max="13" width="5.75" style="1" customWidth="1"/>
    <col min="14" max="14" width="20.75" hidden="1" customWidth="1"/>
    <col min="15" max="15" width="8.875" style="2" hidden="1" customWidth="1"/>
    <col min="16" max="16" width="30.75" hidden="1" customWidth="1"/>
    <col min="17" max="16384" width="8.875" hidden="1"/>
  </cols>
  <sheetData>
    <row r="1" spans="1:17" ht="21.75" customHeight="1" x14ac:dyDescent="0.15">
      <c r="A1" s="70"/>
      <c r="B1" s="70"/>
      <c r="C1" s="71"/>
      <c r="D1" s="71"/>
      <c r="E1" s="70"/>
      <c r="F1" s="71"/>
      <c r="G1" s="71"/>
      <c r="H1" s="71"/>
      <c r="I1" s="158" t="s">
        <v>111</v>
      </c>
      <c r="J1" s="158"/>
      <c r="K1" s="158"/>
      <c r="L1" s="158"/>
      <c r="M1" s="158"/>
    </row>
    <row r="2" spans="1:17" ht="34.5" customHeight="1" x14ac:dyDescent="0.15">
      <c r="A2" s="195" t="s">
        <v>112</v>
      </c>
      <c r="B2" s="196"/>
      <c r="C2" s="196"/>
      <c r="D2" s="196"/>
      <c r="E2" s="196"/>
      <c r="F2" s="196"/>
      <c r="G2" s="196"/>
      <c r="H2" s="196"/>
      <c r="I2" s="196"/>
      <c r="J2" s="196"/>
      <c r="K2" s="196"/>
      <c r="L2" s="196"/>
      <c r="M2" s="196"/>
    </row>
    <row r="3" spans="1:17" ht="15" customHeight="1" x14ac:dyDescent="0.15">
      <c r="A3" s="70"/>
      <c r="B3" s="70"/>
      <c r="C3" s="71"/>
      <c r="D3" s="71"/>
      <c r="E3" s="70"/>
      <c r="F3" s="206" t="s">
        <v>74</v>
      </c>
      <c r="G3" s="206"/>
      <c r="H3" s="206"/>
      <c r="I3" s="206"/>
      <c r="J3" s="206"/>
      <c r="K3" s="206"/>
      <c r="L3" s="206"/>
      <c r="M3" s="71"/>
    </row>
    <row r="4" spans="1:17" ht="15" customHeight="1" x14ac:dyDescent="0.15">
      <c r="A4" s="70"/>
      <c r="B4" s="70"/>
      <c r="C4" s="71"/>
      <c r="D4" s="71"/>
      <c r="E4" s="70"/>
      <c r="F4" s="206" t="s">
        <v>98</v>
      </c>
      <c r="G4" s="206"/>
      <c r="H4" s="206"/>
      <c r="I4" s="206"/>
      <c r="J4" s="206"/>
      <c r="K4" s="206"/>
      <c r="L4" s="206"/>
      <c r="M4" s="71"/>
    </row>
    <row r="5" spans="1:17" s="31" customFormat="1" ht="22.5" customHeight="1" x14ac:dyDescent="0.15">
      <c r="A5" s="72"/>
      <c r="B5" s="72"/>
      <c r="C5" s="212" t="s">
        <v>28</v>
      </c>
      <c r="D5" s="213"/>
      <c r="E5" s="91" t="s">
        <v>30</v>
      </c>
      <c r="F5" s="207" t="s">
        <v>29</v>
      </c>
      <c r="G5" s="207"/>
      <c r="H5" s="207"/>
      <c r="I5" s="207"/>
      <c r="J5" s="207"/>
      <c r="K5" s="91" t="s">
        <v>125</v>
      </c>
      <c r="L5" s="72"/>
      <c r="M5" s="72"/>
      <c r="O5" s="32"/>
    </row>
    <row r="6" spans="1:17" ht="33.75" customHeight="1" x14ac:dyDescent="0.15">
      <c r="A6" s="70"/>
      <c r="B6" s="70"/>
      <c r="C6" s="214"/>
      <c r="D6" s="215"/>
      <c r="E6" s="73"/>
      <c r="F6" s="208"/>
      <c r="G6" s="208"/>
      <c r="H6" s="208"/>
      <c r="I6" s="208"/>
      <c r="J6" s="208"/>
      <c r="K6" s="92" t="s">
        <v>116</v>
      </c>
      <c r="L6" s="71"/>
      <c r="M6" s="71"/>
      <c r="P6" s="153" t="s">
        <v>42</v>
      </c>
      <c r="Q6" s="153"/>
    </row>
    <row r="7" spans="1:17" ht="15" customHeight="1" x14ac:dyDescent="0.15">
      <c r="A7" s="70"/>
      <c r="B7" s="70"/>
      <c r="C7" s="71"/>
      <c r="D7" s="71"/>
      <c r="E7" s="70"/>
      <c r="F7" s="71"/>
      <c r="G7" s="71"/>
      <c r="H7" s="71"/>
      <c r="I7" s="71"/>
      <c r="J7" s="71"/>
      <c r="K7" s="93" t="s">
        <v>117</v>
      </c>
      <c r="L7" s="71"/>
      <c r="M7" s="71"/>
    </row>
    <row r="8" spans="1:17" s="97" customFormat="1" ht="24.75" customHeight="1" thickBot="1" x14ac:dyDescent="0.2">
      <c r="A8" s="70"/>
      <c r="B8" s="85" t="s">
        <v>71</v>
      </c>
      <c r="C8" s="94" t="s">
        <v>72</v>
      </c>
      <c r="D8" s="94" t="s">
        <v>0</v>
      </c>
      <c r="E8" s="94" t="s">
        <v>3</v>
      </c>
      <c r="F8" s="95" t="s">
        <v>22</v>
      </c>
      <c r="G8" s="94" t="s">
        <v>13</v>
      </c>
      <c r="H8" s="94" t="s">
        <v>4</v>
      </c>
      <c r="I8" s="94" t="s">
        <v>6</v>
      </c>
      <c r="J8" s="94" t="s">
        <v>7</v>
      </c>
      <c r="K8" s="94" t="s">
        <v>1</v>
      </c>
      <c r="L8" s="96" t="s">
        <v>24</v>
      </c>
      <c r="M8" s="95" t="s">
        <v>23</v>
      </c>
      <c r="O8" s="98"/>
    </row>
    <row r="9" spans="1:17" ht="24.75" customHeight="1" thickBot="1" x14ac:dyDescent="0.2">
      <c r="A9" s="70"/>
      <c r="B9" s="70"/>
      <c r="C9" s="74" t="s">
        <v>14</v>
      </c>
      <c r="D9" s="75" t="s">
        <v>73</v>
      </c>
      <c r="E9" s="76" t="s">
        <v>44</v>
      </c>
      <c r="F9" s="75">
        <v>1</v>
      </c>
      <c r="G9" s="75">
        <v>2015</v>
      </c>
      <c r="H9" s="75" t="s">
        <v>5</v>
      </c>
      <c r="I9" s="75" t="s">
        <v>45</v>
      </c>
      <c r="J9" s="75">
        <v>4</v>
      </c>
      <c r="K9" s="76" t="s">
        <v>61</v>
      </c>
      <c r="L9" s="77" t="s">
        <v>21</v>
      </c>
      <c r="M9" s="78">
        <f>IF(L9="済",F9)</f>
        <v>1</v>
      </c>
    </row>
    <row r="10" spans="1:17" ht="15" customHeight="1" x14ac:dyDescent="0.15">
      <c r="A10" s="70"/>
      <c r="B10" s="70"/>
      <c r="C10" s="71"/>
      <c r="D10" s="71"/>
      <c r="E10" s="70"/>
      <c r="F10" s="71"/>
      <c r="G10" s="71"/>
      <c r="H10" s="71"/>
      <c r="I10" s="71"/>
      <c r="J10" s="71"/>
      <c r="K10" s="70"/>
      <c r="L10" s="71"/>
      <c r="M10" s="71"/>
    </row>
    <row r="11" spans="1:17" s="1" customFormat="1" ht="27.95" customHeight="1" x14ac:dyDescent="0.15">
      <c r="A11" s="199"/>
      <c r="B11" s="199"/>
      <c r="C11" s="94" t="s">
        <v>2</v>
      </c>
      <c r="D11" s="94" t="s">
        <v>0</v>
      </c>
      <c r="E11" s="94" t="s">
        <v>3</v>
      </c>
      <c r="F11" s="95" t="s">
        <v>22</v>
      </c>
      <c r="G11" s="94" t="s">
        <v>13</v>
      </c>
      <c r="H11" s="94" t="s">
        <v>4</v>
      </c>
      <c r="I11" s="94" t="s">
        <v>6</v>
      </c>
      <c r="J11" s="94" t="s">
        <v>7</v>
      </c>
      <c r="K11" s="94" t="s">
        <v>1</v>
      </c>
      <c r="L11" s="96" t="s">
        <v>24</v>
      </c>
      <c r="M11" s="95" t="s">
        <v>23</v>
      </c>
      <c r="N11" s="3" t="s">
        <v>41</v>
      </c>
      <c r="O11" s="3" t="s">
        <v>9</v>
      </c>
      <c r="P11" s="3" t="s">
        <v>10</v>
      </c>
    </row>
    <row r="12" spans="1:17" ht="24" customHeight="1" x14ac:dyDescent="0.15">
      <c r="A12" s="204" t="s">
        <v>27</v>
      </c>
      <c r="B12" s="203" t="s">
        <v>107</v>
      </c>
      <c r="C12" s="100">
        <v>1</v>
      </c>
      <c r="D12" s="102"/>
      <c r="E12" s="103"/>
      <c r="F12" s="104"/>
      <c r="G12" s="142"/>
      <c r="H12" s="105"/>
      <c r="I12" s="106"/>
      <c r="J12" s="106"/>
      <c r="K12" s="102"/>
      <c r="L12" s="104"/>
      <c r="M12" s="104" t="str">
        <f>IF(L12="済",F12,"-")</f>
        <v>-</v>
      </c>
      <c r="N12" s="21"/>
      <c r="O12" s="22"/>
      <c r="P12" s="21"/>
    </row>
    <row r="13" spans="1:17" ht="24" customHeight="1" x14ac:dyDescent="0.15">
      <c r="A13" s="204"/>
      <c r="B13" s="203"/>
      <c r="C13" s="101">
        <v>2</v>
      </c>
      <c r="D13" s="107"/>
      <c r="E13" s="103"/>
      <c r="F13" s="104"/>
      <c r="G13" s="143"/>
      <c r="H13" s="108"/>
      <c r="I13" s="109"/>
      <c r="J13" s="109"/>
      <c r="K13" s="102"/>
      <c r="L13" s="108"/>
      <c r="M13" s="104" t="str">
        <f t="shared" ref="M13:M16" si="0">IF(L13="済",F13,"-")</f>
        <v>-</v>
      </c>
      <c r="N13" s="21"/>
      <c r="O13" s="22"/>
      <c r="P13" s="21"/>
    </row>
    <row r="14" spans="1:17" ht="24" customHeight="1" x14ac:dyDescent="0.15">
      <c r="A14" s="204"/>
      <c r="B14" s="203"/>
      <c r="C14" s="101">
        <v>3</v>
      </c>
      <c r="D14" s="107"/>
      <c r="E14" s="103"/>
      <c r="F14" s="104"/>
      <c r="G14" s="143"/>
      <c r="H14" s="108"/>
      <c r="I14" s="109"/>
      <c r="J14" s="109"/>
      <c r="K14" s="102"/>
      <c r="L14" s="108"/>
      <c r="M14" s="104" t="str">
        <f t="shared" si="0"/>
        <v>-</v>
      </c>
      <c r="N14" s="21"/>
      <c r="O14" s="22"/>
      <c r="P14" s="21"/>
    </row>
    <row r="15" spans="1:17" ht="24" customHeight="1" x14ac:dyDescent="0.15">
      <c r="A15" s="204"/>
      <c r="B15" s="203"/>
      <c r="C15" s="101">
        <v>4</v>
      </c>
      <c r="D15" s="107"/>
      <c r="E15" s="103"/>
      <c r="F15" s="104"/>
      <c r="G15" s="143"/>
      <c r="H15" s="108"/>
      <c r="I15" s="109"/>
      <c r="J15" s="109"/>
      <c r="K15" s="102"/>
      <c r="L15" s="108"/>
      <c r="M15" s="104" t="str">
        <f t="shared" si="0"/>
        <v>-</v>
      </c>
      <c r="N15" s="21"/>
      <c r="O15" s="22"/>
      <c r="P15" s="21"/>
    </row>
    <row r="16" spans="1:17" ht="24" customHeight="1" thickBot="1" x14ac:dyDescent="0.2">
      <c r="A16" s="204"/>
      <c r="B16" s="203"/>
      <c r="C16" s="101">
        <v>5</v>
      </c>
      <c r="D16" s="107"/>
      <c r="E16" s="103"/>
      <c r="F16" s="104"/>
      <c r="G16" s="143"/>
      <c r="H16" s="108"/>
      <c r="I16" s="109"/>
      <c r="J16" s="109"/>
      <c r="K16" s="102"/>
      <c r="L16" s="108"/>
      <c r="M16" s="104" t="str">
        <f t="shared" si="0"/>
        <v>-</v>
      </c>
      <c r="N16" s="21"/>
      <c r="O16" s="22"/>
      <c r="P16" s="21"/>
    </row>
    <row r="17" spans="1:16" ht="27.95" customHeight="1" thickBot="1" x14ac:dyDescent="0.2">
      <c r="A17" s="181" t="s">
        <v>12</v>
      </c>
      <c r="B17" s="182"/>
      <c r="C17" s="183"/>
      <c r="D17" s="200" t="s">
        <v>115</v>
      </c>
      <c r="E17" s="201"/>
      <c r="F17" s="201"/>
      <c r="G17" s="201"/>
      <c r="H17" s="202"/>
      <c r="I17" s="201"/>
      <c r="J17" s="201"/>
      <c r="K17" s="201"/>
      <c r="L17" s="201"/>
      <c r="M17" s="111">
        <f>SUM(M12:M16)</f>
        <v>0</v>
      </c>
    </row>
    <row r="18" spans="1:16" ht="15" customHeight="1" x14ac:dyDescent="0.15">
      <c r="A18" s="70"/>
      <c r="B18" s="70"/>
      <c r="C18" s="71"/>
      <c r="D18" s="71"/>
      <c r="E18" s="70"/>
      <c r="F18" s="71"/>
      <c r="G18" s="71"/>
      <c r="H18" s="71"/>
      <c r="I18" s="71"/>
      <c r="J18" s="71"/>
      <c r="K18" s="70"/>
      <c r="L18" s="71"/>
      <c r="M18" s="71"/>
    </row>
    <row r="19" spans="1:16" ht="15" customHeight="1" x14ac:dyDescent="0.15">
      <c r="A19" s="70"/>
      <c r="B19" s="70"/>
      <c r="C19" s="79"/>
      <c r="D19" s="79"/>
      <c r="E19" s="70"/>
      <c r="F19" s="79"/>
      <c r="G19" s="79"/>
      <c r="H19" s="79"/>
      <c r="I19" s="79"/>
      <c r="J19" s="79"/>
      <c r="K19" s="70"/>
      <c r="L19" s="79"/>
      <c r="M19" s="79"/>
    </row>
    <row r="20" spans="1:16" s="1" customFormat="1" ht="27.95" customHeight="1" x14ac:dyDescent="0.15">
      <c r="A20" s="193"/>
      <c r="B20" s="194"/>
      <c r="C20" s="94" t="s">
        <v>2</v>
      </c>
      <c r="D20" s="94" t="s">
        <v>0</v>
      </c>
      <c r="E20" s="94" t="s">
        <v>3</v>
      </c>
      <c r="F20" s="95" t="s">
        <v>22</v>
      </c>
      <c r="G20" s="94" t="s">
        <v>13</v>
      </c>
      <c r="H20" s="94" t="s">
        <v>4</v>
      </c>
      <c r="I20" s="94" t="s">
        <v>6</v>
      </c>
      <c r="J20" s="94" t="s">
        <v>7</v>
      </c>
      <c r="K20" s="94" t="s">
        <v>1</v>
      </c>
      <c r="L20" s="96" t="s">
        <v>24</v>
      </c>
      <c r="M20" s="95" t="s">
        <v>23</v>
      </c>
      <c r="N20" s="3" t="s">
        <v>41</v>
      </c>
      <c r="O20" s="3" t="s">
        <v>9</v>
      </c>
      <c r="P20" s="3" t="s">
        <v>10</v>
      </c>
    </row>
    <row r="21" spans="1:16" ht="24" customHeight="1" x14ac:dyDescent="0.15">
      <c r="A21" s="205" t="s">
        <v>47</v>
      </c>
      <c r="B21" s="197" t="s">
        <v>99</v>
      </c>
      <c r="C21" s="100">
        <v>1</v>
      </c>
      <c r="D21" s="102"/>
      <c r="E21" s="103"/>
      <c r="F21" s="104"/>
      <c r="G21" s="143"/>
      <c r="H21" s="105"/>
      <c r="I21" s="109"/>
      <c r="J21" s="109"/>
      <c r="K21" s="102"/>
      <c r="L21" s="104"/>
      <c r="M21" s="104" t="str">
        <f>IF(L21="済",F21,"-")</f>
        <v>-</v>
      </c>
      <c r="N21" s="21"/>
      <c r="O21" s="22"/>
      <c r="P21" s="21"/>
    </row>
    <row r="22" spans="1:16" ht="24" customHeight="1" x14ac:dyDescent="0.15">
      <c r="A22" s="204"/>
      <c r="B22" s="198"/>
      <c r="C22" s="101">
        <v>2</v>
      </c>
      <c r="D22" s="107"/>
      <c r="E22" s="103"/>
      <c r="F22" s="104"/>
      <c r="G22" s="143"/>
      <c r="H22" s="108"/>
      <c r="I22" s="109"/>
      <c r="J22" s="109"/>
      <c r="K22" s="102"/>
      <c r="L22" s="108"/>
      <c r="M22" s="104" t="str">
        <f t="shared" ref="M22:M30" si="1">IF(L22="済",F22,"-")</f>
        <v>-</v>
      </c>
      <c r="N22" s="21"/>
      <c r="O22" s="22"/>
      <c r="P22" s="21"/>
    </row>
    <row r="23" spans="1:16" ht="24" customHeight="1" x14ac:dyDescent="0.15">
      <c r="A23" s="204"/>
      <c r="B23" s="198"/>
      <c r="C23" s="101">
        <v>3</v>
      </c>
      <c r="D23" s="107"/>
      <c r="E23" s="103"/>
      <c r="F23" s="104"/>
      <c r="G23" s="143"/>
      <c r="H23" s="108"/>
      <c r="I23" s="109"/>
      <c r="J23" s="109"/>
      <c r="K23" s="102"/>
      <c r="L23" s="108"/>
      <c r="M23" s="104" t="str">
        <f t="shared" si="1"/>
        <v>-</v>
      </c>
      <c r="N23" s="21"/>
      <c r="O23" s="22"/>
      <c r="P23" s="21"/>
    </row>
    <row r="24" spans="1:16" ht="24" customHeight="1" x14ac:dyDescent="0.15">
      <c r="A24" s="204"/>
      <c r="B24" s="198"/>
      <c r="C24" s="101">
        <v>4</v>
      </c>
      <c r="D24" s="107"/>
      <c r="E24" s="103"/>
      <c r="F24" s="104"/>
      <c r="G24" s="143"/>
      <c r="H24" s="108"/>
      <c r="I24" s="109"/>
      <c r="J24" s="109"/>
      <c r="K24" s="102"/>
      <c r="L24" s="108"/>
      <c r="M24" s="104" t="str">
        <f t="shared" si="1"/>
        <v>-</v>
      </c>
      <c r="N24" s="21"/>
      <c r="O24" s="22"/>
      <c r="P24" s="21"/>
    </row>
    <row r="25" spans="1:16" ht="24" customHeight="1" x14ac:dyDescent="0.15">
      <c r="A25" s="204"/>
      <c r="B25" s="198"/>
      <c r="C25" s="101">
        <v>5</v>
      </c>
      <c r="D25" s="107"/>
      <c r="E25" s="103"/>
      <c r="F25" s="104"/>
      <c r="G25" s="143"/>
      <c r="H25" s="108"/>
      <c r="I25" s="109"/>
      <c r="J25" s="109"/>
      <c r="K25" s="102"/>
      <c r="L25" s="108"/>
      <c r="M25" s="104" t="str">
        <f t="shared" si="1"/>
        <v>-</v>
      </c>
      <c r="N25" s="21"/>
      <c r="O25" s="22"/>
      <c r="P25" s="21"/>
    </row>
    <row r="26" spans="1:16" ht="24" customHeight="1" x14ac:dyDescent="0.15">
      <c r="A26" s="204"/>
      <c r="B26" s="198"/>
      <c r="C26" s="101">
        <v>6</v>
      </c>
      <c r="D26" s="107"/>
      <c r="E26" s="103"/>
      <c r="F26" s="104"/>
      <c r="G26" s="143"/>
      <c r="H26" s="108"/>
      <c r="I26" s="109"/>
      <c r="J26" s="109"/>
      <c r="K26" s="102"/>
      <c r="L26" s="108"/>
      <c r="M26" s="104" t="str">
        <f t="shared" si="1"/>
        <v>-</v>
      </c>
      <c r="N26" s="21"/>
      <c r="O26" s="22"/>
      <c r="P26" s="21"/>
    </row>
    <row r="27" spans="1:16" ht="24" customHeight="1" x14ac:dyDescent="0.15">
      <c r="A27" s="204"/>
      <c r="B27" s="198"/>
      <c r="C27" s="101">
        <v>7</v>
      </c>
      <c r="D27" s="107"/>
      <c r="E27" s="103"/>
      <c r="F27" s="104"/>
      <c r="G27" s="143"/>
      <c r="H27" s="108"/>
      <c r="I27" s="109"/>
      <c r="J27" s="109"/>
      <c r="K27" s="102"/>
      <c r="L27" s="108"/>
      <c r="M27" s="104" t="str">
        <f t="shared" si="1"/>
        <v>-</v>
      </c>
      <c r="N27" s="21"/>
      <c r="O27" s="22"/>
      <c r="P27" s="21"/>
    </row>
    <row r="28" spans="1:16" ht="24" customHeight="1" x14ac:dyDescent="0.15">
      <c r="A28" s="204"/>
      <c r="B28" s="198"/>
      <c r="C28" s="101">
        <v>8</v>
      </c>
      <c r="D28" s="107"/>
      <c r="E28" s="103"/>
      <c r="F28" s="104"/>
      <c r="G28" s="143"/>
      <c r="H28" s="108"/>
      <c r="I28" s="109"/>
      <c r="J28" s="109"/>
      <c r="K28" s="102"/>
      <c r="L28" s="108"/>
      <c r="M28" s="104" t="str">
        <f t="shared" si="1"/>
        <v>-</v>
      </c>
      <c r="N28" s="21"/>
      <c r="O28" s="22"/>
      <c r="P28" s="21"/>
    </row>
    <row r="29" spans="1:16" ht="24" customHeight="1" x14ac:dyDescent="0.15">
      <c r="A29" s="204"/>
      <c r="B29" s="198"/>
      <c r="C29" s="101">
        <v>9</v>
      </c>
      <c r="D29" s="107"/>
      <c r="E29" s="103"/>
      <c r="F29" s="104"/>
      <c r="G29" s="143"/>
      <c r="H29" s="108"/>
      <c r="I29" s="109"/>
      <c r="J29" s="109"/>
      <c r="K29" s="102"/>
      <c r="L29" s="108"/>
      <c r="M29" s="104" t="str">
        <f t="shared" si="1"/>
        <v>-</v>
      </c>
      <c r="N29" s="21"/>
      <c r="O29" s="22"/>
      <c r="P29" s="21"/>
    </row>
    <row r="30" spans="1:16" ht="24" customHeight="1" thickBot="1" x14ac:dyDescent="0.2">
      <c r="A30" s="204"/>
      <c r="B30" s="198"/>
      <c r="C30" s="101">
        <v>10</v>
      </c>
      <c r="D30" s="107"/>
      <c r="E30" s="103"/>
      <c r="F30" s="104"/>
      <c r="G30" s="143"/>
      <c r="H30" s="108"/>
      <c r="I30" s="109"/>
      <c r="J30" s="109"/>
      <c r="K30" s="102"/>
      <c r="L30" s="108"/>
      <c r="M30" s="104" t="str">
        <f t="shared" si="1"/>
        <v>-</v>
      </c>
      <c r="N30" s="21"/>
      <c r="O30" s="22"/>
      <c r="P30" s="21"/>
    </row>
    <row r="31" spans="1:16" ht="27.95" customHeight="1" thickBot="1" x14ac:dyDescent="0.2">
      <c r="A31" s="181" t="s">
        <v>12</v>
      </c>
      <c r="B31" s="182"/>
      <c r="C31" s="183"/>
      <c r="D31" s="176" t="s">
        <v>118</v>
      </c>
      <c r="E31" s="177"/>
      <c r="F31" s="177"/>
      <c r="G31" s="177"/>
      <c r="H31" s="178"/>
      <c r="I31" s="177"/>
      <c r="J31" s="177"/>
      <c r="K31" s="177"/>
      <c r="L31" s="177"/>
      <c r="M31" s="111">
        <f>SUM(M21:M30)</f>
        <v>0</v>
      </c>
    </row>
    <row r="32" spans="1:16" ht="15" customHeight="1" x14ac:dyDescent="0.15">
      <c r="A32" s="70"/>
      <c r="B32" s="70"/>
      <c r="C32" s="71"/>
      <c r="D32" s="71"/>
      <c r="E32" s="70"/>
      <c r="F32" s="71"/>
      <c r="G32" s="71"/>
      <c r="H32" s="71"/>
      <c r="I32" s="71"/>
      <c r="J32" s="71"/>
      <c r="K32" s="70"/>
      <c r="L32" s="71"/>
      <c r="M32" s="71"/>
    </row>
    <row r="33" spans="1:16" ht="15" customHeight="1" x14ac:dyDescent="0.15">
      <c r="A33" s="70"/>
      <c r="B33" s="70"/>
      <c r="C33" s="79"/>
      <c r="D33" s="79"/>
      <c r="E33" s="70"/>
      <c r="F33" s="79"/>
      <c r="G33" s="79"/>
      <c r="H33" s="79"/>
      <c r="I33" s="79"/>
      <c r="J33" s="79"/>
      <c r="K33" s="70"/>
      <c r="L33" s="79"/>
      <c r="M33" s="79"/>
    </row>
    <row r="34" spans="1:16" s="1" customFormat="1" ht="27.95" customHeight="1" x14ac:dyDescent="0.15">
      <c r="A34" s="179"/>
      <c r="B34" s="180"/>
      <c r="C34" s="99" t="s">
        <v>2</v>
      </c>
      <c r="D34" s="99" t="s">
        <v>0</v>
      </c>
      <c r="E34" s="99" t="s">
        <v>3</v>
      </c>
      <c r="F34" s="95" t="s">
        <v>22</v>
      </c>
      <c r="G34" s="99" t="s">
        <v>13</v>
      </c>
      <c r="H34" s="99" t="s">
        <v>4</v>
      </c>
      <c r="I34" s="99" t="s">
        <v>6</v>
      </c>
      <c r="J34" s="99" t="s">
        <v>7</v>
      </c>
      <c r="K34" s="99" t="s">
        <v>1</v>
      </c>
      <c r="L34" s="96" t="s">
        <v>24</v>
      </c>
      <c r="M34" s="95" t="s">
        <v>23</v>
      </c>
      <c r="N34" s="3" t="s">
        <v>41</v>
      </c>
      <c r="O34" s="3" t="s">
        <v>9</v>
      </c>
      <c r="P34" s="3" t="s">
        <v>10</v>
      </c>
    </row>
    <row r="35" spans="1:16" ht="24" customHeight="1" x14ac:dyDescent="0.15">
      <c r="A35" s="165" t="s">
        <v>47</v>
      </c>
      <c r="B35" s="167" t="s">
        <v>100</v>
      </c>
      <c r="C35" s="112">
        <v>1</v>
      </c>
      <c r="D35" s="107"/>
      <c r="E35" s="103"/>
      <c r="F35" s="104"/>
      <c r="G35" s="143"/>
      <c r="H35" s="109"/>
      <c r="I35" s="109"/>
      <c r="J35" s="109"/>
      <c r="K35" s="102"/>
      <c r="L35" s="108"/>
      <c r="M35" s="104" t="str">
        <f t="shared" ref="M35:M40" si="2">IF(L35="済",F35,"-")</f>
        <v>-</v>
      </c>
      <c r="N35" s="21"/>
      <c r="O35" s="22"/>
      <c r="P35" s="21"/>
    </row>
    <row r="36" spans="1:16" ht="24" customHeight="1" x14ac:dyDescent="0.15">
      <c r="A36" s="166"/>
      <c r="B36" s="168"/>
      <c r="C36" s="112">
        <v>2</v>
      </c>
      <c r="D36" s="107"/>
      <c r="E36" s="103"/>
      <c r="F36" s="104"/>
      <c r="G36" s="143"/>
      <c r="H36" s="109"/>
      <c r="I36" s="109"/>
      <c r="J36" s="109"/>
      <c r="K36" s="102"/>
      <c r="L36" s="108"/>
      <c r="M36" s="104" t="str">
        <f t="shared" si="2"/>
        <v>-</v>
      </c>
      <c r="N36" s="21"/>
      <c r="O36" s="22"/>
      <c r="P36" s="21"/>
    </row>
    <row r="37" spans="1:16" ht="24" customHeight="1" x14ac:dyDescent="0.15">
      <c r="A37" s="166"/>
      <c r="B37" s="168"/>
      <c r="C37" s="112">
        <v>3</v>
      </c>
      <c r="D37" s="107"/>
      <c r="E37" s="103"/>
      <c r="F37" s="104"/>
      <c r="G37" s="143"/>
      <c r="H37" s="109"/>
      <c r="I37" s="109"/>
      <c r="J37" s="109"/>
      <c r="K37" s="102"/>
      <c r="L37" s="108"/>
      <c r="M37" s="104" t="str">
        <f t="shared" si="2"/>
        <v>-</v>
      </c>
      <c r="N37" s="21"/>
      <c r="O37" s="22"/>
      <c r="P37" s="21"/>
    </row>
    <row r="38" spans="1:16" ht="24" customHeight="1" x14ac:dyDescent="0.15">
      <c r="A38" s="166"/>
      <c r="B38" s="168"/>
      <c r="C38" s="112">
        <v>4</v>
      </c>
      <c r="D38" s="107"/>
      <c r="E38" s="103"/>
      <c r="F38" s="104"/>
      <c r="G38" s="143"/>
      <c r="H38" s="109"/>
      <c r="I38" s="109"/>
      <c r="J38" s="109"/>
      <c r="K38" s="102"/>
      <c r="L38" s="108"/>
      <c r="M38" s="104" t="str">
        <f t="shared" si="2"/>
        <v>-</v>
      </c>
      <c r="N38" s="21"/>
      <c r="O38" s="22"/>
      <c r="P38" s="21"/>
    </row>
    <row r="39" spans="1:16" ht="24" customHeight="1" x14ac:dyDescent="0.15">
      <c r="A39" s="166"/>
      <c r="B39" s="168"/>
      <c r="C39" s="112">
        <v>5</v>
      </c>
      <c r="D39" s="107"/>
      <c r="E39" s="103"/>
      <c r="F39" s="104"/>
      <c r="G39" s="143"/>
      <c r="H39" s="109"/>
      <c r="I39" s="109"/>
      <c r="J39" s="109"/>
      <c r="K39" s="102"/>
      <c r="L39" s="108"/>
      <c r="M39" s="104" t="str">
        <f t="shared" si="2"/>
        <v>-</v>
      </c>
      <c r="N39" s="21"/>
      <c r="O39" s="22"/>
      <c r="P39" s="21"/>
    </row>
    <row r="40" spans="1:16" ht="24" customHeight="1" thickBot="1" x14ac:dyDescent="0.2">
      <c r="A40" s="166"/>
      <c r="B40" s="168"/>
      <c r="C40" s="112">
        <v>6</v>
      </c>
      <c r="D40" s="107"/>
      <c r="E40" s="103"/>
      <c r="F40" s="104"/>
      <c r="G40" s="143"/>
      <c r="H40" s="109"/>
      <c r="I40" s="109"/>
      <c r="J40" s="109"/>
      <c r="K40" s="102"/>
      <c r="L40" s="108"/>
      <c r="M40" s="104" t="str">
        <f t="shared" si="2"/>
        <v>-</v>
      </c>
      <c r="N40" s="21"/>
      <c r="O40" s="22"/>
      <c r="P40" s="21"/>
    </row>
    <row r="41" spans="1:16" ht="27.95" customHeight="1" thickBot="1" x14ac:dyDescent="0.2">
      <c r="A41" s="159" t="s">
        <v>12</v>
      </c>
      <c r="B41" s="160"/>
      <c r="C41" s="161"/>
      <c r="D41" s="209" t="s">
        <v>119</v>
      </c>
      <c r="E41" s="210"/>
      <c r="F41" s="210"/>
      <c r="G41" s="210"/>
      <c r="H41" s="211"/>
      <c r="I41" s="210"/>
      <c r="J41" s="210"/>
      <c r="K41" s="210"/>
      <c r="L41" s="210"/>
      <c r="M41" s="110">
        <f>SUM(M35:M40)</f>
        <v>0</v>
      </c>
    </row>
    <row r="42" spans="1:16" ht="15" customHeight="1" x14ac:dyDescent="0.15">
      <c r="A42" s="70"/>
      <c r="B42" s="70"/>
      <c r="C42" s="71"/>
      <c r="D42" s="71"/>
      <c r="E42" s="70"/>
      <c r="F42" s="71"/>
      <c r="G42" s="71"/>
      <c r="H42" s="71"/>
      <c r="I42" s="71"/>
      <c r="J42" s="71"/>
      <c r="K42" s="70"/>
      <c r="L42" s="71"/>
      <c r="M42" s="71"/>
    </row>
    <row r="43" spans="1:16" ht="15" customHeight="1" x14ac:dyDescent="0.15">
      <c r="A43" s="70"/>
      <c r="B43" s="70"/>
      <c r="C43" s="79"/>
      <c r="D43" s="79"/>
      <c r="E43" s="70"/>
      <c r="F43" s="79"/>
      <c r="G43" s="79"/>
      <c r="H43" s="79"/>
      <c r="I43" s="79"/>
      <c r="J43" s="79"/>
      <c r="K43" s="70"/>
      <c r="L43" s="79"/>
      <c r="M43" s="79"/>
    </row>
    <row r="44" spans="1:16" s="1" customFormat="1" ht="27.95" customHeight="1" x14ac:dyDescent="0.15">
      <c r="A44" s="179"/>
      <c r="B44" s="180"/>
      <c r="C44" s="99" t="s">
        <v>2</v>
      </c>
      <c r="D44" s="99" t="s">
        <v>0</v>
      </c>
      <c r="E44" s="99" t="s">
        <v>3</v>
      </c>
      <c r="F44" s="95" t="s">
        <v>22</v>
      </c>
      <c r="G44" s="99" t="s">
        <v>13</v>
      </c>
      <c r="H44" s="99" t="s">
        <v>4</v>
      </c>
      <c r="I44" s="99" t="s">
        <v>6</v>
      </c>
      <c r="J44" s="99" t="s">
        <v>7</v>
      </c>
      <c r="K44" s="99" t="s">
        <v>1</v>
      </c>
      <c r="L44" s="96" t="s">
        <v>24</v>
      </c>
      <c r="M44" s="95" t="s">
        <v>23</v>
      </c>
      <c r="N44" s="3" t="s">
        <v>8</v>
      </c>
      <c r="O44" s="3" t="s">
        <v>9</v>
      </c>
      <c r="P44" s="3" t="s">
        <v>10</v>
      </c>
    </row>
    <row r="45" spans="1:16" ht="24" customHeight="1" x14ac:dyDescent="0.15">
      <c r="A45" s="165" t="s">
        <v>46</v>
      </c>
      <c r="B45" s="167" t="s">
        <v>101</v>
      </c>
      <c r="C45" s="101">
        <v>1</v>
      </c>
      <c r="D45" s="107"/>
      <c r="E45" s="103"/>
      <c r="F45" s="104"/>
      <c r="G45" s="143"/>
      <c r="H45" s="109"/>
      <c r="I45" s="109"/>
      <c r="J45" s="109"/>
      <c r="K45" s="102"/>
      <c r="L45" s="108"/>
      <c r="M45" s="104" t="str">
        <f t="shared" ref="M45:M50" si="3">IF(L45="済",F45,"-")</f>
        <v>-</v>
      </c>
      <c r="N45" s="21"/>
      <c r="O45" s="22"/>
      <c r="P45" s="21"/>
    </row>
    <row r="46" spans="1:16" ht="24" customHeight="1" x14ac:dyDescent="0.15">
      <c r="A46" s="166"/>
      <c r="B46" s="168"/>
      <c r="C46" s="101">
        <v>2</v>
      </c>
      <c r="D46" s="107"/>
      <c r="E46" s="103"/>
      <c r="F46" s="104"/>
      <c r="G46" s="143"/>
      <c r="H46" s="109"/>
      <c r="I46" s="109"/>
      <c r="J46" s="109"/>
      <c r="K46" s="102"/>
      <c r="L46" s="108"/>
      <c r="M46" s="104" t="str">
        <f t="shared" si="3"/>
        <v>-</v>
      </c>
      <c r="N46" s="21"/>
      <c r="O46" s="22"/>
      <c r="P46" s="21"/>
    </row>
    <row r="47" spans="1:16" ht="24" customHeight="1" x14ac:dyDescent="0.15">
      <c r="A47" s="166"/>
      <c r="B47" s="168"/>
      <c r="C47" s="101">
        <v>3</v>
      </c>
      <c r="D47" s="107"/>
      <c r="E47" s="103"/>
      <c r="F47" s="104"/>
      <c r="G47" s="143"/>
      <c r="H47" s="109"/>
      <c r="I47" s="109"/>
      <c r="J47" s="109"/>
      <c r="K47" s="102"/>
      <c r="L47" s="108"/>
      <c r="M47" s="104" t="str">
        <f t="shared" si="3"/>
        <v>-</v>
      </c>
      <c r="N47" s="21"/>
      <c r="O47" s="22"/>
      <c r="P47" s="21"/>
    </row>
    <row r="48" spans="1:16" ht="24" customHeight="1" x14ac:dyDescent="0.15">
      <c r="A48" s="166"/>
      <c r="B48" s="168"/>
      <c r="C48" s="101">
        <v>4</v>
      </c>
      <c r="D48" s="107"/>
      <c r="E48" s="103"/>
      <c r="F48" s="104"/>
      <c r="G48" s="143"/>
      <c r="H48" s="109"/>
      <c r="I48" s="109"/>
      <c r="J48" s="109"/>
      <c r="K48" s="102"/>
      <c r="L48" s="108"/>
      <c r="M48" s="104" t="str">
        <f t="shared" si="3"/>
        <v>-</v>
      </c>
      <c r="N48" s="21"/>
      <c r="O48" s="22"/>
      <c r="P48" s="21"/>
    </row>
    <row r="49" spans="1:16" ht="24" customHeight="1" x14ac:dyDescent="0.15">
      <c r="A49" s="166"/>
      <c r="B49" s="168"/>
      <c r="C49" s="101">
        <v>5</v>
      </c>
      <c r="D49" s="107"/>
      <c r="E49" s="103"/>
      <c r="F49" s="104"/>
      <c r="G49" s="143"/>
      <c r="H49" s="109"/>
      <c r="I49" s="109"/>
      <c r="J49" s="109"/>
      <c r="K49" s="102"/>
      <c r="L49" s="108"/>
      <c r="M49" s="104" t="str">
        <f t="shared" si="3"/>
        <v>-</v>
      </c>
      <c r="N49" s="21"/>
      <c r="O49" s="22"/>
      <c r="P49" s="21"/>
    </row>
    <row r="50" spans="1:16" ht="24" customHeight="1" thickBot="1" x14ac:dyDescent="0.2">
      <c r="A50" s="166"/>
      <c r="B50" s="168"/>
      <c r="C50" s="101">
        <v>6</v>
      </c>
      <c r="D50" s="107"/>
      <c r="E50" s="103"/>
      <c r="F50" s="104"/>
      <c r="G50" s="143"/>
      <c r="H50" s="109"/>
      <c r="I50" s="109"/>
      <c r="J50" s="109"/>
      <c r="K50" s="102"/>
      <c r="L50" s="108"/>
      <c r="M50" s="104" t="str">
        <f t="shared" si="3"/>
        <v>-</v>
      </c>
      <c r="N50" s="21"/>
      <c r="O50" s="22"/>
      <c r="P50" s="21"/>
    </row>
    <row r="51" spans="1:16" ht="27.95" customHeight="1" thickBot="1" x14ac:dyDescent="0.2">
      <c r="A51" s="159" t="s">
        <v>12</v>
      </c>
      <c r="B51" s="160"/>
      <c r="C51" s="161"/>
      <c r="D51" s="209" t="s">
        <v>120</v>
      </c>
      <c r="E51" s="210"/>
      <c r="F51" s="210"/>
      <c r="G51" s="210"/>
      <c r="H51" s="211"/>
      <c r="I51" s="210"/>
      <c r="J51" s="210"/>
      <c r="K51" s="210"/>
      <c r="L51" s="210"/>
      <c r="M51" s="110">
        <f>SUM(M45:M50)</f>
        <v>0</v>
      </c>
    </row>
    <row r="52" spans="1:16" ht="15" customHeight="1" x14ac:dyDescent="0.15">
      <c r="A52" s="70"/>
      <c r="B52" s="70"/>
      <c r="C52" s="71"/>
      <c r="D52" s="71"/>
      <c r="E52" s="70"/>
      <c r="F52" s="71"/>
      <c r="G52" s="71"/>
      <c r="H52" s="71"/>
      <c r="I52" s="71"/>
      <c r="J52" s="71"/>
      <c r="K52" s="70"/>
      <c r="L52" s="71"/>
      <c r="M52" s="71"/>
    </row>
    <row r="53" spans="1:16" s="1" customFormat="1" ht="27.95" customHeight="1" x14ac:dyDescent="0.15">
      <c r="A53" s="179"/>
      <c r="B53" s="180"/>
      <c r="C53" s="99" t="s">
        <v>2</v>
      </c>
      <c r="D53" s="99" t="s">
        <v>0</v>
      </c>
      <c r="E53" s="99" t="s">
        <v>3</v>
      </c>
      <c r="F53" s="95" t="s">
        <v>22</v>
      </c>
      <c r="G53" s="99" t="s">
        <v>13</v>
      </c>
      <c r="H53" s="99" t="s">
        <v>4</v>
      </c>
      <c r="I53" s="99" t="s">
        <v>6</v>
      </c>
      <c r="J53" s="99" t="s">
        <v>7</v>
      </c>
      <c r="K53" s="99" t="s">
        <v>1</v>
      </c>
      <c r="L53" s="96" t="s">
        <v>24</v>
      </c>
      <c r="M53" s="95" t="s">
        <v>23</v>
      </c>
      <c r="N53" s="3" t="s">
        <v>8</v>
      </c>
      <c r="O53" s="3" t="s">
        <v>9</v>
      </c>
      <c r="P53" s="3" t="s">
        <v>10</v>
      </c>
    </row>
    <row r="54" spans="1:16" ht="24" customHeight="1" x14ac:dyDescent="0.15">
      <c r="A54" s="165" t="s">
        <v>46</v>
      </c>
      <c r="B54" s="167" t="s">
        <v>102</v>
      </c>
      <c r="C54" s="113">
        <v>1</v>
      </c>
      <c r="D54" s="107"/>
      <c r="E54" s="103"/>
      <c r="F54" s="104"/>
      <c r="G54" s="143"/>
      <c r="H54" s="109"/>
      <c r="I54" s="109"/>
      <c r="J54" s="109"/>
      <c r="K54" s="102"/>
      <c r="L54" s="108"/>
      <c r="M54" s="104" t="str">
        <f t="shared" ref="M54:M59" si="4">IF(L54="済",F54,"-")</f>
        <v>-</v>
      </c>
      <c r="N54" s="21"/>
      <c r="O54" s="22"/>
      <c r="P54" s="21"/>
    </row>
    <row r="55" spans="1:16" ht="24" customHeight="1" x14ac:dyDescent="0.15">
      <c r="A55" s="166"/>
      <c r="B55" s="168"/>
      <c r="C55" s="113">
        <v>2</v>
      </c>
      <c r="D55" s="107"/>
      <c r="E55" s="103"/>
      <c r="F55" s="104"/>
      <c r="G55" s="143"/>
      <c r="H55" s="109"/>
      <c r="I55" s="109"/>
      <c r="J55" s="109"/>
      <c r="K55" s="102"/>
      <c r="L55" s="108"/>
      <c r="M55" s="104" t="str">
        <f t="shared" si="4"/>
        <v>-</v>
      </c>
      <c r="N55" s="21"/>
      <c r="O55" s="22"/>
      <c r="P55" s="21"/>
    </row>
    <row r="56" spans="1:16" ht="24" customHeight="1" x14ac:dyDescent="0.15">
      <c r="A56" s="166"/>
      <c r="B56" s="168"/>
      <c r="C56" s="113">
        <v>3</v>
      </c>
      <c r="D56" s="107"/>
      <c r="E56" s="103"/>
      <c r="F56" s="104"/>
      <c r="G56" s="143"/>
      <c r="H56" s="109"/>
      <c r="I56" s="109"/>
      <c r="J56" s="109"/>
      <c r="K56" s="102"/>
      <c r="L56" s="108"/>
      <c r="M56" s="104" t="str">
        <f t="shared" si="4"/>
        <v>-</v>
      </c>
      <c r="N56" s="21"/>
      <c r="O56" s="22"/>
      <c r="P56" s="21"/>
    </row>
    <row r="57" spans="1:16" ht="24" customHeight="1" x14ac:dyDescent="0.15">
      <c r="A57" s="166"/>
      <c r="B57" s="168"/>
      <c r="C57" s="113">
        <v>4</v>
      </c>
      <c r="D57" s="107"/>
      <c r="E57" s="103"/>
      <c r="F57" s="104"/>
      <c r="G57" s="143"/>
      <c r="H57" s="109"/>
      <c r="I57" s="109"/>
      <c r="J57" s="109"/>
      <c r="K57" s="102"/>
      <c r="L57" s="108"/>
      <c r="M57" s="104" t="str">
        <f t="shared" si="4"/>
        <v>-</v>
      </c>
      <c r="N57" s="21"/>
      <c r="O57" s="22"/>
      <c r="P57" s="21"/>
    </row>
    <row r="58" spans="1:16" ht="24" customHeight="1" x14ac:dyDescent="0.15">
      <c r="A58" s="166"/>
      <c r="B58" s="168"/>
      <c r="C58" s="113">
        <v>5</v>
      </c>
      <c r="D58" s="107"/>
      <c r="E58" s="103"/>
      <c r="F58" s="104"/>
      <c r="G58" s="143"/>
      <c r="H58" s="109"/>
      <c r="I58" s="109"/>
      <c r="J58" s="109"/>
      <c r="K58" s="102"/>
      <c r="L58" s="108"/>
      <c r="M58" s="104" t="str">
        <f t="shared" si="4"/>
        <v>-</v>
      </c>
      <c r="N58" s="21"/>
      <c r="O58" s="22"/>
      <c r="P58" s="21"/>
    </row>
    <row r="59" spans="1:16" ht="24" customHeight="1" thickBot="1" x14ac:dyDescent="0.2">
      <c r="A59" s="166"/>
      <c r="B59" s="168"/>
      <c r="C59" s="113">
        <v>6</v>
      </c>
      <c r="D59" s="107"/>
      <c r="E59" s="103"/>
      <c r="F59" s="104"/>
      <c r="G59" s="143"/>
      <c r="H59" s="109"/>
      <c r="I59" s="109"/>
      <c r="J59" s="109"/>
      <c r="K59" s="102"/>
      <c r="L59" s="108"/>
      <c r="M59" s="104" t="str">
        <f t="shared" si="4"/>
        <v>-</v>
      </c>
      <c r="N59" s="21"/>
      <c r="O59" s="22"/>
      <c r="P59" s="21"/>
    </row>
    <row r="60" spans="1:16" ht="27.95" customHeight="1" thickBot="1" x14ac:dyDescent="0.2">
      <c r="A60" s="159" t="s">
        <v>12</v>
      </c>
      <c r="B60" s="160"/>
      <c r="C60" s="161"/>
      <c r="D60" s="162" t="s">
        <v>121</v>
      </c>
      <c r="E60" s="163"/>
      <c r="F60" s="163"/>
      <c r="G60" s="163"/>
      <c r="H60" s="164"/>
      <c r="I60" s="163"/>
      <c r="J60" s="163"/>
      <c r="K60" s="163"/>
      <c r="L60" s="163"/>
      <c r="M60" s="110">
        <f>SUM(M54:M59)</f>
        <v>0</v>
      </c>
    </row>
    <row r="61" spans="1:16" ht="15" customHeight="1" x14ac:dyDescent="0.15">
      <c r="A61" s="70"/>
      <c r="B61" s="70"/>
      <c r="C61" s="79"/>
      <c r="D61" s="79"/>
      <c r="E61" s="70"/>
      <c r="F61" s="79"/>
      <c r="G61" s="79"/>
      <c r="H61" s="79"/>
      <c r="I61" s="79"/>
      <c r="J61" s="79"/>
      <c r="K61" s="70"/>
      <c r="L61" s="79"/>
      <c r="M61" s="79"/>
    </row>
    <row r="62" spans="1:16" s="1" customFormat="1" ht="27.95" customHeight="1" x14ac:dyDescent="0.15">
      <c r="A62" s="179"/>
      <c r="B62" s="180"/>
      <c r="C62" s="99" t="s">
        <v>2</v>
      </c>
      <c r="D62" s="99" t="s">
        <v>0</v>
      </c>
      <c r="E62" s="99" t="s">
        <v>3</v>
      </c>
      <c r="F62" s="95" t="s">
        <v>22</v>
      </c>
      <c r="G62" s="99" t="s">
        <v>13</v>
      </c>
      <c r="H62" s="99" t="s">
        <v>4</v>
      </c>
      <c r="I62" s="99" t="s">
        <v>6</v>
      </c>
      <c r="J62" s="99" t="s">
        <v>7</v>
      </c>
      <c r="K62" s="99" t="s">
        <v>1</v>
      </c>
      <c r="L62" s="96" t="s">
        <v>24</v>
      </c>
      <c r="M62" s="95" t="s">
        <v>23</v>
      </c>
      <c r="N62" s="3" t="s">
        <v>41</v>
      </c>
      <c r="O62" s="3" t="s">
        <v>9</v>
      </c>
      <c r="P62" s="3" t="s">
        <v>10</v>
      </c>
    </row>
    <row r="63" spans="1:16" ht="24" customHeight="1" x14ac:dyDescent="0.15">
      <c r="A63" s="186" t="s">
        <v>105</v>
      </c>
      <c r="B63" s="184" t="s">
        <v>103</v>
      </c>
      <c r="C63" s="114">
        <v>1</v>
      </c>
      <c r="D63" s="107"/>
      <c r="E63" s="103"/>
      <c r="F63" s="104"/>
      <c r="G63" s="102"/>
      <c r="H63" s="109"/>
      <c r="I63" s="109"/>
      <c r="J63" s="109"/>
      <c r="K63" s="102"/>
      <c r="L63" s="108"/>
      <c r="M63" s="104" t="str">
        <f t="shared" ref="M63:M66" si="5">IF(L63="済",F63,"-")</f>
        <v>-</v>
      </c>
      <c r="N63" s="21"/>
      <c r="O63" s="22"/>
      <c r="P63" s="21"/>
    </row>
    <row r="64" spans="1:16" ht="24" customHeight="1" x14ac:dyDescent="0.15">
      <c r="A64" s="187"/>
      <c r="B64" s="172"/>
      <c r="C64" s="114">
        <v>2</v>
      </c>
      <c r="D64" s="107"/>
      <c r="E64" s="103"/>
      <c r="F64" s="104"/>
      <c r="G64" s="102"/>
      <c r="H64" s="109"/>
      <c r="I64" s="109"/>
      <c r="J64" s="109"/>
      <c r="K64" s="102"/>
      <c r="L64" s="108"/>
      <c r="M64" s="104" t="str">
        <f t="shared" si="5"/>
        <v>-</v>
      </c>
      <c r="N64" s="21"/>
      <c r="O64" s="22"/>
      <c r="P64" s="21"/>
    </row>
    <row r="65" spans="1:16" ht="24" customHeight="1" x14ac:dyDescent="0.15">
      <c r="A65" s="187"/>
      <c r="B65" s="172"/>
      <c r="C65" s="114">
        <v>3</v>
      </c>
      <c r="D65" s="107"/>
      <c r="E65" s="103"/>
      <c r="F65" s="104"/>
      <c r="G65" s="102"/>
      <c r="H65" s="109"/>
      <c r="I65" s="109"/>
      <c r="J65" s="109"/>
      <c r="K65" s="102"/>
      <c r="L65" s="108"/>
      <c r="M65" s="104" t="str">
        <f t="shared" si="5"/>
        <v>-</v>
      </c>
      <c r="N65" s="21"/>
      <c r="O65" s="22"/>
      <c r="P65" s="21"/>
    </row>
    <row r="66" spans="1:16" ht="24" customHeight="1" x14ac:dyDescent="0.15">
      <c r="A66" s="187"/>
      <c r="B66" s="185"/>
      <c r="C66" s="115">
        <v>4</v>
      </c>
      <c r="D66" s="118"/>
      <c r="E66" s="119"/>
      <c r="F66" s="120"/>
      <c r="G66" s="121"/>
      <c r="H66" s="122"/>
      <c r="I66" s="122"/>
      <c r="J66" s="122"/>
      <c r="K66" s="121"/>
      <c r="L66" s="123"/>
      <c r="M66" s="123" t="str">
        <f t="shared" si="5"/>
        <v>-</v>
      </c>
      <c r="N66" s="21"/>
      <c r="O66" s="22"/>
      <c r="P66" s="21"/>
    </row>
    <row r="67" spans="1:16" ht="24" customHeight="1" x14ac:dyDescent="0.15">
      <c r="A67" s="188"/>
      <c r="B67" s="191" t="s">
        <v>104</v>
      </c>
      <c r="C67" s="116">
        <v>1</v>
      </c>
      <c r="D67" s="102"/>
      <c r="E67" s="103"/>
      <c r="F67" s="104"/>
      <c r="G67" s="102"/>
      <c r="H67" s="106"/>
      <c r="I67" s="106"/>
      <c r="J67" s="106"/>
      <c r="K67" s="102"/>
      <c r="L67" s="104"/>
      <c r="M67" s="104" t="str">
        <f t="shared" ref="M67:M78" si="6">IF(L67="済",F67,"-")</f>
        <v>-</v>
      </c>
      <c r="N67" s="21"/>
      <c r="O67" s="22"/>
      <c r="P67" s="21"/>
    </row>
    <row r="68" spans="1:16" ht="24" customHeight="1" x14ac:dyDescent="0.15">
      <c r="A68" s="188"/>
      <c r="B68" s="191"/>
      <c r="C68" s="114">
        <v>2</v>
      </c>
      <c r="D68" s="107"/>
      <c r="E68" s="103"/>
      <c r="F68" s="104"/>
      <c r="G68" s="102"/>
      <c r="H68" s="109"/>
      <c r="I68" s="109"/>
      <c r="J68" s="109"/>
      <c r="K68" s="102"/>
      <c r="L68" s="108"/>
      <c r="M68" s="104" t="str">
        <f t="shared" si="6"/>
        <v>-</v>
      </c>
      <c r="N68" s="21"/>
      <c r="O68" s="22"/>
      <c r="P68" s="21"/>
    </row>
    <row r="69" spans="1:16" ht="24" customHeight="1" x14ac:dyDescent="0.15">
      <c r="A69" s="188"/>
      <c r="B69" s="191"/>
      <c r="C69" s="114">
        <v>3</v>
      </c>
      <c r="D69" s="107"/>
      <c r="E69" s="103"/>
      <c r="F69" s="104"/>
      <c r="G69" s="102"/>
      <c r="H69" s="109"/>
      <c r="I69" s="109"/>
      <c r="J69" s="109"/>
      <c r="K69" s="102"/>
      <c r="L69" s="108"/>
      <c r="M69" s="104" t="str">
        <f t="shared" si="6"/>
        <v>-</v>
      </c>
      <c r="N69" s="21"/>
      <c r="O69" s="22"/>
      <c r="P69" s="21"/>
    </row>
    <row r="70" spans="1:16" ht="24" customHeight="1" x14ac:dyDescent="0.15">
      <c r="A70" s="188"/>
      <c r="B70" s="192"/>
      <c r="C70" s="115">
        <v>4</v>
      </c>
      <c r="D70" s="118"/>
      <c r="E70" s="119"/>
      <c r="F70" s="120"/>
      <c r="G70" s="121"/>
      <c r="H70" s="122"/>
      <c r="I70" s="122"/>
      <c r="J70" s="122"/>
      <c r="K70" s="121"/>
      <c r="L70" s="123"/>
      <c r="M70" s="123" t="str">
        <f t="shared" si="6"/>
        <v>-</v>
      </c>
      <c r="N70" s="21"/>
      <c r="O70" s="22"/>
      <c r="P70" s="21"/>
    </row>
    <row r="71" spans="1:16" s="7" customFormat="1" ht="24" customHeight="1" x14ac:dyDescent="0.15">
      <c r="A71" s="188"/>
      <c r="B71" s="169" t="s">
        <v>48</v>
      </c>
      <c r="C71" s="117">
        <v>1</v>
      </c>
      <c r="D71" s="124"/>
      <c r="E71" s="125"/>
      <c r="F71" s="126"/>
      <c r="G71" s="124"/>
      <c r="H71" s="127"/>
      <c r="I71" s="127"/>
      <c r="J71" s="127"/>
      <c r="K71" s="124"/>
      <c r="L71" s="126"/>
      <c r="M71" s="104" t="str">
        <f t="shared" si="6"/>
        <v>-</v>
      </c>
      <c r="N71" s="21"/>
      <c r="O71" s="22"/>
      <c r="P71" s="21"/>
    </row>
    <row r="72" spans="1:16" s="7" customFormat="1" ht="24" customHeight="1" x14ac:dyDescent="0.15">
      <c r="A72" s="188"/>
      <c r="B72" s="170"/>
      <c r="C72" s="114">
        <v>2</v>
      </c>
      <c r="D72" s="107"/>
      <c r="E72" s="103"/>
      <c r="F72" s="104"/>
      <c r="G72" s="102"/>
      <c r="H72" s="109"/>
      <c r="I72" s="109"/>
      <c r="J72" s="109"/>
      <c r="K72" s="102"/>
      <c r="L72" s="108"/>
      <c r="M72" s="104" t="str">
        <f t="shared" si="6"/>
        <v>-</v>
      </c>
      <c r="N72" s="21"/>
      <c r="O72" s="22"/>
      <c r="P72" s="21"/>
    </row>
    <row r="73" spans="1:16" s="7" customFormat="1" ht="24" customHeight="1" x14ac:dyDescent="0.15">
      <c r="A73" s="188"/>
      <c r="B73" s="170"/>
      <c r="C73" s="114">
        <v>3</v>
      </c>
      <c r="D73" s="107"/>
      <c r="E73" s="103"/>
      <c r="F73" s="104"/>
      <c r="G73" s="102"/>
      <c r="H73" s="109"/>
      <c r="I73" s="109"/>
      <c r="J73" s="109"/>
      <c r="K73" s="102"/>
      <c r="L73" s="108"/>
      <c r="M73" s="104" t="str">
        <f t="shared" si="6"/>
        <v>-</v>
      </c>
      <c r="N73" s="21"/>
      <c r="O73" s="22"/>
      <c r="P73" s="21"/>
    </row>
    <row r="74" spans="1:16" s="7" customFormat="1" ht="24" customHeight="1" x14ac:dyDescent="0.15">
      <c r="A74" s="188"/>
      <c r="B74" s="171"/>
      <c r="C74" s="115">
        <v>4</v>
      </c>
      <c r="D74" s="118"/>
      <c r="E74" s="119"/>
      <c r="F74" s="120"/>
      <c r="G74" s="121"/>
      <c r="H74" s="122"/>
      <c r="I74" s="122"/>
      <c r="J74" s="122"/>
      <c r="K74" s="121"/>
      <c r="L74" s="123"/>
      <c r="M74" s="123" t="str">
        <f t="shared" si="6"/>
        <v>-</v>
      </c>
      <c r="N74" s="21"/>
      <c r="O74" s="22"/>
      <c r="P74" s="21"/>
    </row>
    <row r="75" spans="1:16" ht="24" customHeight="1" x14ac:dyDescent="0.15">
      <c r="A75" s="188"/>
      <c r="B75" s="172" t="s">
        <v>49</v>
      </c>
      <c r="C75" s="116">
        <v>1</v>
      </c>
      <c r="D75" s="102"/>
      <c r="E75" s="103"/>
      <c r="F75" s="104"/>
      <c r="G75" s="102"/>
      <c r="H75" s="106"/>
      <c r="I75" s="106"/>
      <c r="J75" s="106"/>
      <c r="K75" s="102"/>
      <c r="L75" s="104"/>
      <c r="M75" s="104" t="str">
        <f t="shared" si="6"/>
        <v>-</v>
      </c>
      <c r="N75" s="21"/>
      <c r="O75" s="22"/>
      <c r="P75" s="21"/>
    </row>
    <row r="76" spans="1:16" ht="24" customHeight="1" x14ac:dyDescent="0.15">
      <c r="A76" s="188"/>
      <c r="B76" s="172"/>
      <c r="C76" s="114">
        <v>2</v>
      </c>
      <c r="D76" s="107"/>
      <c r="E76" s="103"/>
      <c r="F76" s="104"/>
      <c r="G76" s="102"/>
      <c r="H76" s="109"/>
      <c r="I76" s="109"/>
      <c r="J76" s="109"/>
      <c r="K76" s="102"/>
      <c r="L76" s="108"/>
      <c r="M76" s="104" t="str">
        <f t="shared" si="6"/>
        <v>-</v>
      </c>
      <c r="N76" s="21"/>
      <c r="O76" s="22"/>
      <c r="P76" s="21"/>
    </row>
    <row r="77" spans="1:16" ht="24" customHeight="1" x14ac:dyDescent="0.15">
      <c r="A77" s="188"/>
      <c r="B77" s="172"/>
      <c r="C77" s="114">
        <v>3</v>
      </c>
      <c r="D77" s="107"/>
      <c r="E77" s="103"/>
      <c r="F77" s="104"/>
      <c r="G77" s="102"/>
      <c r="H77" s="109"/>
      <c r="I77" s="109"/>
      <c r="J77" s="109"/>
      <c r="K77" s="102"/>
      <c r="L77" s="108"/>
      <c r="M77" s="104" t="str">
        <f t="shared" si="6"/>
        <v>-</v>
      </c>
      <c r="N77" s="21"/>
      <c r="O77" s="22"/>
      <c r="P77" s="21"/>
    </row>
    <row r="78" spans="1:16" ht="24" customHeight="1" thickBot="1" x14ac:dyDescent="0.2">
      <c r="A78" s="188"/>
      <c r="B78" s="172"/>
      <c r="C78" s="114">
        <v>4</v>
      </c>
      <c r="D78" s="107"/>
      <c r="E78" s="103"/>
      <c r="F78" s="104"/>
      <c r="G78" s="102"/>
      <c r="H78" s="109"/>
      <c r="I78" s="109"/>
      <c r="J78" s="109"/>
      <c r="K78" s="102"/>
      <c r="L78" s="108"/>
      <c r="M78" s="104" t="str">
        <f t="shared" si="6"/>
        <v>-</v>
      </c>
      <c r="N78" s="21"/>
      <c r="O78" s="22"/>
      <c r="P78" s="21"/>
    </row>
    <row r="79" spans="1:16" ht="27.95" customHeight="1" thickBot="1" x14ac:dyDescent="0.2">
      <c r="A79" s="159" t="s">
        <v>12</v>
      </c>
      <c r="B79" s="160"/>
      <c r="C79" s="161"/>
      <c r="D79" s="173" t="s">
        <v>123</v>
      </c>
      <c r="E79" s="174"/>
      <c r="F79" s="174"/>
      <c r="G79" s="174"/>
      <c r="H79" s="175"/>
      <c r="I79" s="174"/>
      <c r="J79" s="174"/>
      <c r="K79" s="174"/>
      <c r="L79" s="174"/>
      <c r="M79" s="110">
        <f>SUM(M63:M78)</f>
        <v>0</v>
      </c>
    </row>
    <row r="80" spans="1:16" ht="15" customHeight="1" x14ac:dyDescent="0.15">
      <c r="A80" s="70"/>
      <c r="B80" s="70"/>
      <c r="C80" s="71"/>
      <c r="D80" s="71"/>
      <c r="E80" s="70"/>
      <c r="F80" s="71"/>
      <c r="G80" s="71"/>
      <c r="H80" s="71"/>
      <c r="I80" s="71"/>
      <c r="J80" s="71"/>
      <c r="K80" s="70"/>
      <c r="L80" s="71"/>
      <c r="M80" s="71"/>
    </row>
    <row r="81" spans="1:16" s="1" customFormat="1" ht="27.95" customHeight="1" x14ac:dyDescent="0.15">
      <c r="A81" s="179"/>
      <c r="B81" s="180"/>
      <c r="C81" s="99" t="s">
        <v>2</v>
      </c>
      <c r="D81" s="99" t="s">
        <v>0</v>
      </c>
      <c r="E81" s="99" t="s">
        <v>3</v>
      </c>
      <c r="F81" s="95" t="s">
        <v>22</v>
      </c>
      <c r="G81" s="99" t="s">
        <v>13</v>
      </c>
      <c r="H81" s="99" t="s">
        <v>4</v>
      </c>
      <c r="I81" s="99" t="s">
        <v>6</v>
      </c>
      <c r="J81" s="99" t="s">
        <v>7</v>
      </c>
      <c r="K81" s="99" t="s">
        <v>1</v>
      </c>
      <c r="L81" s="96" t="s">
        <v>24</v>
      </c>
      <c r="M81" s="95" t="s">
        <v>23</v>
      </c>
      <c r="N81" s="3" t="s">
        <v>41</v>
      </c>
      <c r="O81" s="3" t="s">
        <v>9</v>
      </c>
      <c r="P81" s="3" t="s">
        <v>10</v>
      </c>
    </row>
    <row r="82" spans="1:16" ht="24" customHeight="1" x14ac:dyDescent="0.15">
      <c r="A82" s="165" t="s">
        <v>50</v>
      </c>
      <c r="B82" s="189" t="s">
        <v>108</v>
      </c>
      <c r="C82" s="114">
        <v>1</v>
      </c>
      <c r="D82" s="107"/>
      <c r="E82" s="103"/>
      <c r="F82" s="104"/>
      <c r="G82" s="102"/>
      <c r="H82" s="109"/>
      <c r="I82" s="109"/>
      <c r="J82" s="109"/>
      <c r="K82" s="102"/>
      <c r="L82" s="108"/>
      <c r="M82" s="104" t="str">
        <f t="shared" ref="M82:M91" si="7">IF(L82="済",F82,"-")</f>
        <v>-</v>
      </c>
      <c r="N82" s="21"/>
      <c r="O82" s="22"/>
      <c r="P82" s="21"/>
    </row>
    <row r="83" spans="1:16" ht="24" customHeight="1" x14ac:dyDescent="0.15">
      <c r="A83" s="166"/>
      <c r="B83" s="190"/>
      <c r="C83" s="114">
        <v>2</v>
      </c>
      <c r="D83" s="107"/>
      <c r="E83" s="103"/>
      <c r="F83" s="104"/>
      <c r="G83" s="102"/>
      <c r="H83" s="109"/>
      <c r="I83" s="109"/>
      <c r="J83" s="109"/>
      <c r="K83" s="102"/>
      <c r="L83" s="108"/>
      <c r="M83" s="104" t="str">
        <f t="shared" si="7"/>
        <v>-</v>
      </c>
      <c r="N83" s="21"/>
      <c r="O83" s="22"/>
      <c r="P83" s="21"/>
    </row>
    <row r="84" spans="1:16" ht="24" customHeight="1" x14ac:dyDescent="0.15">
      <c r="A84" s="166"/>
      <c r="B84" s="190"/>
      <c r="C84" s="114">
        <v>3</v>
      </c>
      <c r="D84" s="107"/>
      <c r="E84" s="103"/>
      <c r="F84" s="104"/>
      <c r="G84" s="102"/>
      <c r="H84" s="109"/>
      <c r="I84" s="109"/>
      <c r="J84" s="109"/>
      <c r="K84" s="102"/>
      <c r="L84" s="108"/>
      <c r="M84" s="104" t="str">
        <f t="shared" si="7"/>
        <v>-</v>
      </c>
      <c r="N84" s="21"/>
      <c r="O84" s="22"/>
      <c r="P84" s="21"/>
    </row>
    <row r="85" spans="1:16" ht="24" customHeight="1" x14ac:dyDescent="0.15">
      <c r="A85" s="166"/>
      <c r="B85" s="190"/>
      <c r="C85" s="114">
        <v>4</v>
      </c>
      <c r="D85" s="107"/>
      <c r="E85" s="103"/>
      <c r="F85" s="104"/>
      <c r="G85" s="102"/>
      <c r="H85" s="109"/>
      <c r="I85" s="109"/>
      <c r="J85" s="109"/>
      <c r="K85" s="102"/>
      <c r="L85" s="108"/>
      <c r="M85" s="104" t="str">
        <f t="shared" si="7"/>
        <v>-</v>
      </c>
      <c r="N85" s="21"/>
      <c r="O85" s="22"/>
      <c r="P85" s="21"/>
    </row>
    <row r="86" spans="1:16" ht="24" customHeight="1" x14ac:dyDescent="0.15">
      <c r="A86" s="166"/>
      <c r="B86" s="190"/>
      <c r="C86" s="114">
        <v>5</v>
      </c>
      <c r="D86" s="107"/>
      <c r="E86" s="103"/>
      <c r="F86" s="104"/>
      <c r="G86" s="102"/>
      <c r="H86" s="109"/>
      <c r="I86" s="109"/>
      <c r="J86" s="109"/>
      <c r="K86" s="102"/>
      <c r="L86" s="108"/>
      <c r="M86" s="104" t="str">
        <f t="shared" si="7"/>
        <v>-</v>
      </c>
      <c r="N86" s="21"/>
      <c r="O86" s="22"/>
      <c r="P86" s="21"/>
    </row>
    <row r="87" spans="1:16" ht="24" customHeight="1" x14ac:dyDescent="0.15">
      <c r="A87" s="166"/>
      <c r="B87" s="190"/>
      <c r="C87" s="114">
        <v>6</v>
      </c>
      <c r="D87" s="107"/>
      <c r="E87" s="103"/>
      <c r="F87" s="104"/>
      <c r="G87" s="102"/>
      <c r="H87" s="109"/>
      <c r="I87" s="109"/>
      <c r="J87" s="109"/>
      <c r="K87" s="102"/>
      <c r="L87" s="108"/>
      <c r="M87" s="104" t="str">
        <f t="shared" si="7"/>
        <v>-</v>
      </c>
      <c r="N87" s="21"/>
      <c r="O87" s="22"/>
      <c r="P87" s="21"/>
    </row>
    <row r="88" spans="1:16" ht="24" customHeight="1" x14ac:dyDescent="0.15">
      <c r="A88" s="166"/>
      <c r="B88" s="190"/>
      <c r="C88" s="114">
        <v>7</v>
      </c>
      <c r="D88" s="107"/>
      <c r="E88" s="103"/>
      <c r="F88" s="104"/>
      <c r="G88" s="102"/>
      <c r="H88" s="109"/>
      <c r="I88" s="109"/>
      <c r="J88" s="109"/>
      <c r="K88" s="102"/>
      <c r="L88" s="108"/>
      <c r="M88" s="104" t="str">
        <f t="shared" si="7"/>
        <v>-</v>
      </c>
      <c r="N88" s="21"/>
      <c r="O88" s="22"/>
      <c r="P88" s="21"/>
    </row>
    <row r="89" spans="1:16" ht="24" customHeight="1" x14ac:dyDescent="0.15">
      <c r="A89" s="166"/>
      <c r="B89" s="190"/>
      <c r="C89" s="114">
        <v>8</v>
      </c>
      <c r="D89" s="107"/>
      <c r="E89" s="103"/>
      <c r="F89" s="104"/>
      <c r="G89" s="102"/>
      <c r="H89" s="109"/>
      <c r="I89" s="109"/>
      <c r="J89" s="109"/>
      <c r="K89" s="102"/>
      <c r="L89" s="108"/>
      <c r="M89" s="104" t="str">
        <f t="shared" si="7"/>
        <v>-</v>
      </c>
      <c r="N89" s="21"/>
      <c r="O89" s="22"/>
      <c r="P89" s="21"/>
    </row>
    <row r="90" spans="1:16" ht="24" customHeight="1" x14ac:dyDescent="0.15">
      <c r="A90" s="166"/>
      <c r="B90" s="190"/>
      <c r="C90" s="114">
        <v>9</v>
      </c>
      <c r="D90" s="107"/>
      <c r="E90" s="103"/>
      <c r="F90" s="104"/>
      <c r="G90" s="102"/>
      <c r="H90" s="109"/>
      <c r="I90" s="109"/>
      <c r="J90" s="109"/>
      <c r="K90" s="102"/>
      <c r="L90" s="108"/>
      <c r="M90" s="104" t="str">
        <f t="shared" si="7"/>
        <v>-</v>
      </c>
      <c r="N90" s="21"/>
      <c r="O90" s="22"/>
      <c r="P90" s="21"/>
    </row>
    <row r="91" spans="1:16" ht="24" customHeight="1" thickBot="1" x14ac:dyDescent="0.2">
      <c r="A91" s="166"/>
      <c r="B91" s="190"/>
      <c r="C91" s="114">
        <v>10</v>
      </c>
      <c r="D91" s="107"/>
      <c r="E91" s="103"/>
      <c r="F91" s="104"/>
      <c r="G91" s="102"/>
      <c r="H91" s="109"/>
      <c r="I91" s="109"/>
      <c r="J91" s="109"/>
      <c r="K91" s="102"/>
      <c r="L91" s="108"/>
      <c r="M91" s="104" t="str">
        <f t="shared" si="7"/>
        <v>-</v>
      </c>
      <c r="N91" s="21"/>
      <c r="O91" s="22"/>
      <c r="P91" s="21"/>
    </row>
    <row r="92" spans="1:16" ht="27.95" customHeight="1" thickBot="1" x14ac:dyDescent="0.2">
      <c r="A92" s="159" t="s">
        <v>12</v>
      </c>
      <c r="B92" s="160"/>
      <c r="C92" s="161"/>
      <c r="D92" s="162" t="s">
        <v>122</v>
      </c>
      <c r="E92" s="163"/>
      <c r="F92" s="163"/>
      <c r="G92" s="163"/>
      <c r="H92" s="164"/>
      <c r="I92" s="163"/>
      <c r="J92" s="163"/>
      <c r="K92" s="163"/>
      <c r="L92" s="163"/>
      <c r="M92" s="110">
        <f>SUM(M82:M91)</f>
        <v>0</v>
      </c>
    </row>
    <row r="93" spans="1:16" x14ac:dyDescent="0.15">
      <c r="A93" s="70"/>
      <c r="B93" s="70"/>
      <c r="C93" s="71"/>
      <c r="D93" s="71"/>
      <c r="E93" s="70"/>
      <c r="F93" s="71"/>
      <c r="G93" s="71"/>
      <c r="H93" s="71"/>
      <c r="I93" s="71"/>
      <c r="J93" s="71"/>
      <c r="K93" s="70"/>
      <c r="L93" s="71"/>
      <c r="M93" s="71"/>
    </row>
    <row r="94" spans="1:16" x14ac:dyDescent="0.15">
      <c r="A94" s="70"/>
      <c r="B94" s="70"/>
      <c r="C94" s="71"/>
      <c r="D94" s="71"/>
      <c r="E94" s="70"/>
      <c r="F94" s="71"/>
      <c r="G94" s="71"/>
      <c r="H94" s="71"/>
      <c r="I94" s="71"/>
      <c r="J94" s="71"/>
      <c r="K94" s="70"/>
      <c r="L94" s="71"/>
      <c r="M94" s="71"/>
    </row>
    <row r="95" spans="1:16" ht="3" hidden="1" customHeight="1" x14ac:dyDescent="0.15"/>
    <row r="96" spans="1:16" hidden="1" x14ac:dyDescent="0.15"/>
    <row r="97" hidden="1" x14ac:dyDescent="0.15"/>
    <row r="98" hidden="1" x14ac:dyDescent="0.15"/>
    <row r="99" hidden="1" x14ac:dyDescent="0.15"/>
    <row r="100" hidden="1" x14ac:dyDescent="0.15"/>
    <row r="101" hidden="1" x14ac:dyDescent="0.15"/>
    <row r="102" hidden="1" x14ac:dyDescent="0.15"/>
    <row r="103" hidden="1" x14ac:dyDescent="0.15"/>
    <row r="104" x14ac:dyDescent="0.15"/>
    <row r="105" x14ac:dyDescent="0.15"/>
    <row r="106" x14ac:dyDescent="0.15"/>
    <row r="107" x14ac:dyDescent="0.15"/>
    <row r="108" x14ac:dyDescent="0.15"/>
    <row r="109" x14ac:dyDescent="0.15"/>
    <row r="110" x14ac:dyDescent="0.15"/>
    <row r="111" x14ac:dyDescent="0.15"/>
    <row r="112" x14ac:dyDescent="0.15"/>
    <row r="113" x14ac:dyDescent="0.15"/>
    <row r="114" x14ac:dyDescent="0.15"/>
    <row r="115" x14ac:dyDescent="0.15"/>
    <row r="116" x14ac:dyDescent="0.15"/>
    <row r="117" x14ac:dyDescent="0.15"/>
    <row r="118" x14ac:dyDescent="0.15"/>
    <row r="119" x14ac:dyDescent="0.15"/>
    <row r="120" x14ac:dyDescent="0.15"/>
    <row r="121" x14ac:dyDescent="0.15"/>
    <row r="122" x14ac:dyDescent="0.15"/>
    <row r="123" x14ac:dyDescent="0.15"/>
    <row r="124" x14ac:dyDescent="0.15"/>
    <row r="125" x14ac:dyDescent="0.15"/>
    <row r="126" x14ac:dyDescent="0.15"/>
    <row r="127" x14ac:dyDescent="0.15"/>
    <row r="128" x14ac:dyDescent="0.15"/>
    <row r="129" x14ac:dyDescent="0.15"/>
    <row r="130" x14ac:dyDescent="0.15"/>
    <row r="131" x14ac:dyDescent="0.15"/>
    <row r="132" x14ac:dyDescent="0.15"/>
    <row r="133" x14ac:dyDescent="0.15"/>
    <row r="134" x14ac:dyDescent="0.15"/>
    <row r="135" x14ac:dyDescent="0.15"/>
    <row r="136" x14ac:dyDescent="0.15"/>
    <row r="137" x14ac:dyDescent="0.15"/>
    <row r="138" x14ac:dyDescent="0.15"/>
    <row r="139" x14ac:dyDescent="0.15"/>
    <row r="140" x14ac:dyDescent="0.15"/>
    <row r="141" x14ac:dyDescent="0.15"/>
    <row r="142" x14ac:dyDescent="0.15"/>
    <row r="143" x14ac:dyDescent="0.15"/>
    <row r="144" x14ac:dyDescent="0.15"/>
    <row r="145" x14ac:dyDescent="0.15"/>
    <row r="146" x14ac:dyDescent="0.15"/>
    <row r="147" x14ac:dyDescent="0.15"/>
    <row r="148" x14ac:dyDescent="0.15"/>
    <row r="149" x14ac:dyDescent="0.15"/>
    <row r="150" x14ac:dyDescent="0.15"/>
    <row r="151" x14ac:dyDescent="0.15"/>
    <row r="152" x14ac:dyDescent="0.15"/>
    <row r="153" x14ac:dyDescent="0.15"/>
    <row r="154" x14ac:dyDescent="0.15"/>
    <row r="155" x14ac:dyDescent="0.15"/>
    <row r="156" x14ac:dyDescent="0.15"/>
    <row r="157" x14ac:dyDescent="0.15"/>
    <row r="158" x14ac:dyDescent="0.15"/>
    <row r="159" x14ac:dyDescent="0.15"/>
    <row r="160" x14ac:dyDescent="0.15"/>
    <row r="161" x14ac:dyDescent="0.15"/>
    <row r="162" x14ac:dyDescent="0.15"/>
    <row r="163" x14ac:dyDescent="0.15"/>
    <row r="164" x14ac:dyDescent="0.15"/>
    <row r="165" x14ac:dyDescent="0.15"/>
    <row r="166" x14ac:dyDescent="0.15"/>
    <row r="167" x14ac:dyDescent="0.15"/>
    <row r="168" x14ac:dyDescent="0.15"/>
    <row r="169" x14ac:dyDescent="0.15"/>
    <row r="170" x14ac:dyDescent="0.15"/>
    <row r="171" x14ac:dyDescent="0.15"/>
    <row r="172" x14ac:dyDescent="0.15"/>
    <row r="173" x14ac:dyDescent="0.15"/>
    <row r="174" x14ac:dyDescent="0.15"/>
    <row r="175" x14ac:dyDescent="0.15"/>
    <row r="176" x14ac:dyDescent="0.15"/>
    <row r="177" x14ac:dyDescent="0.15"/>
    <row r="178" x14ac:dyDescent="0.15"/>
    <row r="179" x14ac:dyDescent="0.15"/>
    <row r="180" x14ac:dyDescent="0.15"/>
    <row r="181" x14ac:dyDescent="0.15"/>
    <row r="182" x14ac:dyDescent="0.15"/>
    <row r="183" x14ac:dyDescent="0.15"/>
    <row r="184" x14ac:dyDescent="0.15"/>
    <row r="185" x14ac:dyDescent="0.15"/>
    <row r="186" x14ac:dyDescent="0.15"/>
    <row r="187" x14ac:dyDescent="0.15"/>
    <row r="188" x14ac:dyDescent="0.15"/>
    <row r="189" x14ac:dyDescent="0.15"/>
    <row r="190" x14ac:dyDescent="0.15"/>
    <row r="191" x14ac:dyDescent="0.15"/>
    <row r="192" x14ac:dyDescent="0.15"/>
    <row r="193" x14ac:dyDescent="0.15"/>
    <row r="194" x14ac:dyDescent="0.15"/>
    <row r="195" x14ac:dyDescent="0.15"/>
    <row r="196" x14ac:dyDescent="0.15"/>
  </sheetData>
  <mergeCells count="47">
    <mergeCell ref="P6:Q6"/>
    <mergeCell ref="F5:J5"/>
    <mergeCell ref="F6:J6"/>
    <mergeCell ref="D41:L41"/>
    <mergeCell ref="D51:L51"/>
    <mergeCell ref="C5:D5"/>
    <mergeCell ref="C6:D6"/>
    <mergeCell ref="A20:B20"/>
    <mergeCell ref="A2:M2"/>
    <mergeCell ref="B21:B30"/>
    <mergeCell ref="A11:B11"/>
    <mergeCell ref="A17:C17"/>
    <mergeCell ref="D17:L17"/>
    <mergeCell ref="B12:B16"/>
    <mergeCell ref="A12:A16"/>
    <mergeCell ref="A21:A30"/>
    <mergeCell ref="F4:L4"/>
    <mergeCell ref="F3:L3"/>
    <mergeCell ref="A63:A78"/>
    <mergeCell ref="A82:A91"/>
    <mergeCell ref="B82:B91"/>
    <mergeCell ref="A62:B62"/>
    <mergeCell ref="A34:B34"/>
    <mergeCell ref="A53:B53"/>
    <mergeCell ref="A54:A59"/>
    <mergeCell ref="B54:B59"/>
    <mergeCell ref="A60:C60"/>
    <mergeCell ref="A41:C41"/>
    <mergeCell ref="A51:C51"/>
    <mergeCell ref="A44:B44"/>
    <mergeCell ref="B67:B70"/>
    <mergeCell ref="I1:M1"/>
    <mergeCell ref="A92:C92"/>
    <mergeCell ref="D92:L92"/>
    <mergeCell ref="A35:A40"/>
    <mergeCell ref="B35:B40"/>
    <mergeCell ref="A45:A50"/>
    <mergeCell ref="B45:B50"/>
    <mergeCell ref="B71:B74"/>
    <mergeCell ref="B75:B78"/>
    <mergeCell ref="A79:C79"/>
    <mergeCell ref="D79:L79"/>
    <mergeCell ref="D31:L31"/>
    <mergeCell ref="A81:B81"/>
    <mergeCell ref="A31:C31"/>
    <mergeCell ref="B63:B66"/>
    <mergeCell ref="D60:L60"/>
  </mergeCells>
  <phoneticPr fontId="1"/>
  <dataValidations xWindow="117" yWindow="589" count="12">
    <dataValidation type="list" allowBlank="1" showInputMessage="1" showErrorMessage="1" sqref="I82:I91 I35:I40 I21:I30 I63:I78 I45:I50 I54:I59 I9 I12:I16">
      <formula1>"月,火,水,木,金,土,集中"</formula1>
    </dataValidation>
    <dataValidation type="list" allowBlank="1" showInputMessage="1" showErrorMessage="1" sqref="J82:J91 J35:J40 J21:J30 J63:J78 J45:J50 J54:J59 J9 J12:J16">
      <formula1>"1,2,3,4,5,6"</formula1>
    </dataValidation>
    <dataValidation type="textLength" allowBlank="1" showInputMessage="1" showErrorMessage="1" error="授業コードは英数字9桁です。_x000a_シラバスなどで確認してください。" sqref="D82:D91 D21:D30 D45:D50 D63:D78 D35:D40 D54:D59 D9 D12:D16">
      <formula1>9</formula1>
      <formula2>9</formula2>
    </dataValidation>
    <dataValidation type="list" errorStyle="warning" allowBlank="1" showInputMessage="1" showErrorMessage="1" error="セルの右側の▼をクリックし、適切な項目を選択してください。" sqref="H82:H91 H35:H40 H21:H30 H63:H78 H45:H50 H54:H59 H9 H12:H16">
      <formula1>"前期,後期,通年"</formula1>
    </dataValidation>
    <dataValidation type="list" allowBlank="1" showInputMessage="1" showErrorMessage="1" sqref="O82:O91 O35:O40 O21:O30 O63:O78 O45:O50 O54:O59 O12:O16">
      <formula1>"1か月未満,3か月未満,6か月未満,1年未満,1年以上"</formula1>
    </dataValidation>
    <dataValidation type="list" allowBlank="1" showInputMessage="1" showErrorMessage="1" sqref="L82:L91 L21:L30 L63:L78 L45:L50 L35:L40 L54:L59 L9 L12:L16">
      <formula1>"未,済"</formula1>
    </dataValidation>
    <dataValidation type="whole" allowBlank="1" showInputMessage="1" showErrorMessage="1" sqref="F9">
      <formula1>1</formula1>
      <formula2>4</formula2>
    </dataValidation>
    <dataValidation allowBlank="1" showErrorMessage="1" promptTitle="ゲートウェイとは" prompt="ゲートウェイは、国際日本学の入門的科目群です。_x000a_講義が中心の「講義型」科目と、受講生の能動的な活動が中心の「セミナー型・プロジェクト型」の科目から構成されます。これは「異文化の理解」・「日本文化の再確認」・「留学に必要な基本的情報を知る」のための科目群です。" sqref="A21:A30"/>
    <dataValidation allowBlank="1" showErrorMessage="1" promptTitle="イングリッシュコミュニケーションとは" prompt="英語によるコミュニケーション能力向上を目的とした科目です。_x000a_少人数のクラス編成で、英語のネイティブスピーカーが講師となり、身近なトピックを取り上げてスピーキング能力を向上させる授業が行われます。" sqref="A35:B40 B45:B50 B54:B59"/>
    <dataValidation allowBlank="1" showErrorMessage="1" promptTitle="留学とは" prompt="ゲートウェイ、イングリッシュコミュニケーションで学んだことを、海外に出て実践し、更なる学びを深めることを目的とした科目です。_x000a_「語学研修」や長期留学などが含まれます。_x000a_参加するプログラムによっては、奨学金の対象にある場合もあります。" sqref="A45:A50 A54:A59"/>
    <dataValidation allowBlank="1" showErrorMessage="1" promptTitle="国際体験とは" prompt="将来の社会的・職業的自立のために、学外での体験活動を通じて様々な適応力を育成する科目群です。_x000a_国内外の派遣先で国際的なインターンシップやボランティア活動をすることができます。" sqref="A63:B66 A82:B91 B67:B78"/>
    <dataValidation allowBlank="1" showErrorMessage="1" sqref="A12:A16"/>
  </dataValidations>
  <printOptions horizontalCentered="1" verticalCentered="1"/>
  <pageMargins left="0.43307086614173229" right="0.43307086614173229" top="0.15748031496062992" bottom="0.15748031496062992" header="0.31496062992125984" footer="0.11811023622047245"/>
  <pageSetup paperSize="9" scale="74" fitToHeight="0" orientation="portrait" r:id="rId1"/>
  <headerFooter>
    <oddFooter>&amp;C&amp;P</oddFooter>
  </headerFooter>
  <rowBreaks count="1" manualBreakCount="1">
    <brk id="52"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CC"/>
    <pageSetUpPr fitToPage="1"/>
  </sheetPr>
  <dimension ref="A1:M48"/>
  <sheetViews>
    <sheetView view="pageBreakPreview" topLeftCell="A2" zoomScaleNormal="100" zoomScaleSheetLayoutView="100" workbookViewId="0">
      <selection activeCell="I9" sqref="I9"/>
    </sheetView>
  </sheetViews>
  <sheetFormatPr defaultColWidth="8.875" defaultRowHeight="13.5" zeroHeight="1" x14ac:dyDescent="0.15"/>
  <cols>
    <col min="1" max="1" width="9.375" style="7" customWidth="1"/>
    <col min="2" max="11" width="18.625" style="7" customWidth="1"/>
    <col min="12" max="12" width="15.625" style="7" customWidth="1"/>
    <col min="13" max="16384" width="8.875" style="7"/>
  </cols>
  <sheetData>
    <row r="1" spans="1:13" customFormat="1" ht="13.5" customHeight="1" x14ac:dyDescent="0.15">
      <c r="A1" s="62"/>
      <c r="B1" s="62"/>
      <c r="C1" s="62"/>
      <c r="D1" s="62"/>
      <c r="E1" s="62"/>
      <c r="F1" s="62"/>
      <c r="G1" s="62"/>
      <c r="H1" s="62"/>
      <c r="I1" s="62"/>
      <c r="J1" s="89" t="s">
        <v>114</v>
      </c>
      <c r="K1" s="89"/>
      <c r="L1" s="90"/>
    </row>
    <row r="2" spans="1:13" customFormat="1" ht="13.5" customHeight="1" x14ac:dyDescent="0.15">
      <c r="A2" s="62"/>
      <c r="B2" s="62"/>
      <c r="C2" s="62"/>
      <c r="D2" s="62"/>
      <c r="E2" s="62"/>
      <c r="F2" s="62"/>
      <c r="G2" s="62"/>
      <c r="H2" s="62"/>
      <c r="I2" s="62"/>
      <c r="J2" s="62"/>
      <c r="K2" s="63"/>
      <c r="L2" s="7"/>
    </row>
    <row r="3" spans="1:13" customFormat="1" ht="30" customHeight="1" x14ac:dyDescent="0.15">
      <c r="A3" s="62"/>
      <c r="B3" s="218" t="s">
        <v>113</v>
      </c>
      <c r="C3" s="219"/>
      <c r="D3" s="219"/>
      <c r="E3" s="219"/>
      <c r="F3" s="219"/>
      <c r="G3" s="219"/>
      <c r="H3" s="219"/>
      <c r="I3" s="219"/>
      <c r="J3" s="219"/>
      <c r="K3" s="219"/>
      <c r="L3" s="7"/>
    </row>
    <row r="4" spans="1:13" customFormat="1" ht="18" thickBot="1" x14ac:dyDescent="0.2">
      <c r="A4" s="62"/>
      <c r="B4" s="62"/>
      <c r="C4" s="62"/>
      <c r="D4" s="62"/>
      <c r="E4" s="62"/>
      <c r="F4" s="62"/>
      <c r="G4" s="62"/>
      <c r="H4" s="62"/>
      <c r="I4" s="62"/>
      <c r="J4" s="83" t="s">
        <v>70</v>
      </c>
      <c r="K4" s="84"/>
      <c r="L4" s="7"/>
    </row>
    <row r="5" spans="1:13" customFormat="1" ht="17.25" x14ac:dyDescent="0.15">
      <c r="A5" s="62"/>
      <c r="B5" s="62"/>
      <c r="C5" s="62"/>
      <c r="D5" s="62"/>
      <c r="E5" s="62"/>
      <c r="F5" s="62"/>
      <c r="G5" s="62"/>
      <c r="H5" s="62"/>
      <c r="I5" s="62"/>
      <c r="J5" s="62"/>
      <c r="K5" s="63"/>
      <c r="L5" s="7"/>
    </row>
    <row r="6" spans="1:13" s="53" customFormat="1" ht="17.25" x14ac:dyDescent="0.15">
      <c r="A6" s="62"/>
      <c r="B6" s="64" t="s">
        <v>81</v>
      </c>
      <c r="C6" s="62"/>
      <c r="D6" s="62"/>
      <c r="E6" s="62"/>
      <c r="F6" s="62"/>
      <c r="G6" s="62"/>
      <c r="H6" s="62"/>
      <c r="I6" s="62"/>
      <c r="J6" s="62"/>
      <c r="K6" s="62"/>
      <c r="L6" s="52"/>
    </row>
    <row r="7" spans="1:13" customFormat="1" ht="14.25" thickBot="1" x14ac:dyDescent="0.2">
      <c r="A7" s="62"/>
      <c r="B7" s="62"/>
      <c r="C7" s="62"/>
      <c r="D7" s="62"/>
      <c r="E7" s="62"/>
      <c r="F7" s="62"/>
      <c r="G7" s="62"/>
      <c r="H7" s="62"/>
      <c r="I7" s="62"/>
      <c r="J7" s="62"/>
      <c r="K7" s="62"/>
      <c r="L7" s="7"/>
    </row>
    <row r="8" spans="1:13" s="1" customFormat="1" ht="57" customHeight="1" thickBot="1" x14ac:dyDescent="0.2">
      <c r="A8" s="65"/>
      <c r="B8" s="81" t="s">
        <v>84</v>
      </c>
      <c r="C8" s="82" t="s">
        <v>85</v>
      </c>
      <c r="D8" s="82" t="s">
        <v>86</v>
      </c>
      <c r="E8" s="82" t="s">
        <v>87</v>
      </c>
      <c r="F8" s="82" t="s">
        <v>124</v>
      </c>
      <c r="G8" s="82" t="s">
        <v>88</v>
      </c>
      <c r="H8" s="82" t="s">
        <v>89</v>
      </c>
      <c r="I8" s="82" t="s">
        <v>90</v>
      </c>
      <c r="J8" s="82" t="s">
        <v>91</v>
      </c>
      <c r="K8" s="82" t="s">
        <v>106</v>
      </c>
      <c r="L8" s="80" t="s">
        <v>11</v>
      </c>
      <c r="M8" s="10"/>
    </row>
    <row r="9" spans="1:13" s="55" customFormat="1" ht="42" customHeight="1" x14ac:dyDescent="0.25">
      <c r="A9" s="66"/>
      <c r="B9" s="67">
        <f>単位修得確認カード①!M17</f>
        <v>0</v>
      </c>
      <c r="C9" s="67">
        <f>単位修得確認カード①!M31</f>
        <v>0</v>
      </c>
      <c r="D9" s="67">
        <f>単位修得確認カード①!M41</f>
        <v>0</v>
      </c>
      <c r="E9" s="67">
        <f>単位修得確認カード①!M51</f>
        <v>0</v>
      </c>
      <c r="F9" s="67">
        <f>単位修得確認カード①!M60</f>
        <v>0</v>
      </c>
      <c r="G9" s="67">
        <f>SUM(単位修得確認カード①!M63:M66)</f>
        <v>0</v>
      </c>
      <c r="H9" s="67">
        <f>SUM(単位修得確認カード①!M67:M70)</f>
        <v>0</v>
      </c>
      <c r="I9" s="67">
        <f>SUM(単位修得確認カード①!M71:M74)</f>
        <v>0</v>
      </c>
      <c r="J9" s="67">
        <f>SUM(単位修得確認カード①!M75:M78)</f>
        <v>0</v>
      </c>
      <c r="K9" s="67">
        <f>単位修得確認カード①!M92</f>
        <v>0</v>
      </c>
      <c r="L9" s="67">
        <f>SUM(B9:K9)</f>
        <v>0</v>
      </c>
      <c r="M9" s="54"/>
    </row>
    <row r="10" spans="1:13" s="4" customFormat="1" ht="18" customHeight="1" thickBot="1" x14ac:dyDescent="0.2">
      <c r="A10" s="68"/>
      <c r="B10" s="69" t="s">
        <v>15</v>
      </c>
      <c r="C10" s="69" t="s">
        <v>15</v>
      </c>
      <c r="D10" s="69" t="s">
        <v>15</v>
      </c>
      <c r="E10" s="69" t="s">
        <v>15</v>
      </c>
      <c r="F10" s="69" t="s">
        <v>15</v>
      </c>
      <c r="G10" s="69" t="s">
        <v>15</v>
      </c>
      <c r="H10" s="69" t="s">
        <v>15</v>
      </c>
      <c r="I10" s="69" t="s">
        <v>15</v>
      </c>
      <c r="J10" s="69" t="s">
        <v>15</v>
      </c>
      <c r="K10" s="69" t="s">
        <v>15</v>
      </c>
      <c r="L10" s="69" t="s">
        <v>15</v>
      </c>
      <c r="M10" s="11"/>
    </row>
    <row r="11" spans="1:13" s="4" customFormat="1" ht="18" customHeight="1" thickBot="1" x14ac:dyDescent="0.2">
      <c r="A11" s="86" t="s">
        <v>82</v>
      </c>
      <c r="B11" s="87" t="s">
        <v>63</v>
      </c>
      <c r="C11" s="87" t="s">
        <v>92</v>
      </c>
      <c r="D11" s="87" t="s">
        <v>93</v>
      </c>
      <c r="E11" s="87" t="s">
        <v>64</v>
      </c>
      <c r="F11" s="87" t="s">
        <v>66</v>
      </c>
      <c r="G11" s="216" t="s">
        <v>68</v>
      </c>
      <c r="H11" s="217"/>
      <c r="I11" s="217"/>
      <c r="J11" s="217"/>
      <c r="K11" s="87" t="s">
        <v>69</v>
      </c>
      <c r="L11" s="88" t="s">
        <v>96</v>
      </c>
      <c r="M11" s="11"/>
    </row>
    <row r="12" spans="1:13" customFormat="1" ht="18" customHeight="1" thickBot="1" x14ac:dyDescent="0.2">
      <c r="A12" s="86" t="s">
        <v>83</v>
      </c>
      <c r="B12" s="87" t="s">
        <v>63</v>
      </c>
      <c r="C12" s="87" t="s">
        <v>64</v>
      </c>
      <c r="D12" s="87" t="s">
        <v>65</v>
      </c>
      <c r="E12" s="87" t="s">
        <v>94</v>
      </c>
      <c r="F12" s="87" t="s">
        <v>65</v>
      </c>
      <c r="G12" s="216" t="s">
        <v>66</v>
      </c>
      <c r="H12" s="217"/>
      <c r="I12" s="217"/>
      <c r="J12" s="217"/>
      <c r="K12" s="87" t="s">
        <v>95</v>
      </c>
      <c r="L12" s="88" t="s">
        <v>97</v>
      </c>
      <c r="M12" s="7"/>
    </row>
    <row r="13" spans="1:13" customFormat="1" x14ac:dyDescent="0.15">
      <c r="A13" s="62"/>
      <c r="B13" s="62"/>
      <c r="C13" s="62"/>
      <c r="D13" s="62"/>
      <c r="E13" s="62"/>
      <c r="F13" s="62"/>
      <c r="G13" s="62"/>
      <c r="H13" s="62"/>
      <c r="I13" s="62"/>
      <c r="J13" s="62"/>
      <c r="K13" s="62"/>
      <c r="L13" s="7"/>
    </row>
    <row r="14" spans="1:13" customFormat="1" x14ac:dyDescent="0.15">
      <c r="A14" s="7"/>
      <c r="B14" s="7"/>
      <c r="C14" s="7"/>
      <c r="D14" s="7"/>
      <c r="E14" s="7"/>
      <c r="F14" s="7"/>
      <c r="G14" s="7"/>
      <c r="H14" s="7"/>
      <c r="I14" s="7"/>
      <c r="J14" s="7"/>
      <c r="K14" s="7"/>
      <c r="L14" s="7"/>
    </row>
    <row r="15" spans="1:13" s="53" customFormat="1" ht="25.15" hidden="1" customHeight="1" x14ac:dyDescent="0.15">
      <c r="A15" s="52"/>
      <c r="B15" s="9" t="s">
        <v>39</v>
      </c>
      <c r="C15" s="9"/>
      <c r="D15" s="9"/>
      <c r="E15" s="9"/>
      <c r="F15" s="9"/>
      <c r="G15" s="9"/>
      <c r="H15" s="9"/>
      <c r="I15" s="9"/>
      <c r="J15" s="9"/>
      <c r="K15" s="9"/>
      <c r="L15" s="52"/>
    </row>
    <row r="16" spans="1:13" s="53" customFormat="1" ht="25.15" hidden="1" customHeight="1" x14ac:dyDescent="0.15">
      <c r="A16" s="52"/>
      <c r="B16" s="9" t="s">
        <v>51</v>
      </c>
      <c r="C16" s="9"/>
      <c r="D16" s="9"/>
      <c r="E16" s="9"/>
      <c r="F16" s="9"/>
      <c r="G16" s="9"/>
      <c r="H16" s="9"/>
      <c r="I16" s="9"/>
      <c r="J16" s="9"/>
      <c r="K16" s="9"/>
      <c r="L16" s="52"/>
    </row>
    <row r="17" spans="1:12" customFormat="1" ht="14.25" hidden="1" thickBot="1" x14ac:dyDescent="0.2">
      <c r="A17" s="7"/>
      <c r="B17" s="8"/>
      <c r="C17" s="8"/>
      <c r="D17" s="9"/>
      <c r="E17" s="9"/>
      <c r="F17" s="9"/>
      <c r="G17" s="9"/>
      <c r="H17" s="9"/>
      <c r="I17" s="9"/>
      <c r="J17" s="9"/>
      <c r="K17" s="9"/>
      <c r="L17" s="7"/>
    </row>
    <row r="18" spans="1:12" customFormat="1" ht="35.1" hidden="1" customHeight="1" thickTop="1" thickBot="1" x14ac:dyDescent="0.2">
      <c r="A18" s="7"/>
      <c r="B18" s="48" t="s">
        <v>52</v>
      </c>
      <c r="C18" s="56">
        <f>IF(B9&gt;1,1,B9)</f>
        <v>0</v>
      </c>
      <c r="D18" s="46" t="str">
        <f>IF(B9&gt;16,"★ゲートウェイ科目（講義型）：取得単位数が16単位を超えています。超えた単位は履修証明を取得するための単位数としてカウントされませんのでご注意ください。","")</f>
        <v/>
      </c>
      <c r="E18" s="46"/>
      <c r="F18" s="46"/>
      <c r="G18" s="46"/>
      <c r="H18" s="46"/>
      <c r="I18" s="46"/>
      <c r="J18" s="46"/>
      <c r="L18" s="7"/>
    </row>
    <row r="19" spans="1:12" s="45" customFormat="1" ht="35.1" hidden="1" customHeight="1" thickTop="1" thickBot="1" x14ac:dyDescent="0.2">
      <c r="A19" s="44"/>
      <c r="B19" s="49" t="s">
        <v>53</v>
      </c>
      <c r="C19" s="56">
        <f>IF(C9&gt;10,10,C9)</f>
        <v>0</v>
      </c>
      <c r="D19" s="46" t="str">
        <f>IF(C9&gt;16,"★ゲートウェイ科目（プロジェクト型・セミナー型）：取得単位数が16単位を超えています。超えた単位は履修証明を取得するための単位数としてカウントされませんのでご注意ください。","")</f>
        <v/>
      </c>
      <c r="E19" s="46"/>
      <c r="F19" s="46"/>
      <c r="G19" s="46"/>
      <c r="H19" s="46"/>
      <c r="I19" s="46"/>
      <c r="J19" s="46"/>
      <c r="K19" s="44"/>
      <c r="L19" s="44"/>
    </row>
    <row r="20" spans="1:12" customFormat="1" ht="35.1" hidden="1" customHeight="1" thickTop="1" thickBot="1" x14ac:dyDescent="0.2">
      <c r="A20" s="7"/>
      <c r="B20" s="50" t="s">
        <v>54</v>
      </c>
      <c r="C20" s="56">
        <f>IF(D9&gt;4,4,D9)</f>
        <v>0</v>
      </c>
      <c r="D20" s="46" t="str">
        <f>IF(D9&gt;24,"★イングリッシュコミュニケーション：取得単位数が24単位を超えています。超えた単位は履修証明を取得するための単位数としてカウントされませんのでご注意ください。","")</f>
        <v/>
      </c>
      <c r="E20" s="46"/>
      <c r="F20" s="46"/>
      <c r="G20" s="46"/>
      <c r="H20" s="46"/>
      <c r="I20" s="46"/>
      <c r="J20" s="46"/>
      <c r="K20" s="7"/>
      <c r="L20" s="7"/>
    </row>
    <row r="21" spans="1:12" customFormat="1" ht="35.1" hidden="1" customHeight="1" thickTop="1" thickBot="1" x14ac:dyDescent="0.2">
      <c r="A21" s="7"/>
      <c r="B21" s="50" t="s">
        <v>59</v>
      </c>
      <c r="C21" s="56">
        <f>IF(F9&gt;4,4,F9)</f>
        <v>0</v>
      </c>
      <c r="D21" s="46" t="str">
        <f>IF(F9&gt;12,"★留学：取得単位数が12単位を超えています。超えた単位は履修証明を取得するための単位数としてカウントされませんのでご注意ください。","")</f>
        <v/>
      </c>
      <c r="E21" s="46"/>
      <c r="F21" s="46"/>
      <c r="G21" s="46"/>
      <c r="H21" s="46"/>
      <c r="I21" s="46"/>
      <c r="J21" s="46"/>
      <c r="K21" s="7"/>
      <c r="L21" s="7"/>
    </row>
    <row r="22" spans="1:12" customFormat="1" ht="35.1" hidden="1" customHeight="1" thickTop="1" thickBot="1" x14ac:dyDescent="0.2">
      <c r="A22" s="7"/>
      <c r="B22" s="49" t="s">
        <v>55</v>
      </c>
      <c r="C22" s="56">
        <f>IF(G9&gt;6,6,G9)</f>
        <v>0</v>
      </c>
      <c r="D22" s="46" t="str">
        <f>IF(G9&gt;4,"★国際体験（インターンシップ）：取得単位数が4単位を超えています。超えた単位は履修証明を取得するための単位数としてカウントされませんのでご注意ください。","")</f>
        <v/>
      </c>
      <c r="E22" s="46"/>
      <c r="F22" s="46"/>
      <c r="G22" s="46"/>
      <c r="H22" s="46"/>
      <c r="I22" s="46"/>
      <c r="J22" s="46"/>
      <c r="K22" s="7"/>
      <c r="L22" s="7"/>
    </row>
    <row r="23" spans="1:12" customFormat="1" ht="35.1" hidden="1" customHeight="1" thickTop="1" thickBot="1" x14ac:dyDescent="0.2">
      <c r="A23" s="7"/>
      <c r="B23" s="49" t="s">
        <v>56</v>
      </c>
      <c r="C23" s="56">
        <f>IF(H9&gt;6,6,H9)</f>
        <v>0</v>
      </c>
      <c r="D23" s="46" t="str">
        <f>IF(H9&gt;4,"★国際体験（ボランティア）：取得単位数が4単位を超えています。超えた単位は履修証明を取得するための単位数としてカウントされませんのでご注意ください。","")</f>
        <v/>
      </c>
      <c r="E23" s="46"/>
      <c r="F23" s="46"/>
      <c r="G23" s="46"/>
      <c r="H23" s="46"/>
      <c r="I23" s="46"/>
      <c r="J23" s="46"/>
      <c r="K23" s="7"/>
      <c r="L23" s="7"/>
    </row>
    <row r="24" spans="1:12" customFormat="1" ht="35.1" hidden="1" customHeight="1" thickTop="1" thickBot="1" x14ac:dyDescent="0.2">
      <c r="A24" s="7"/>
      <c r="B24" s="49" t="s">
        <v>57</v>
      </c>
      <c r="C24" s="56">
        <f>IF(I9&gt;6,6,I9)</f>
        <v>0</v>
      </c>
      <c r="D24" s="46"/>
      <c r="E24" s="46"/>
      <c r="F24" s="46"/>
      <c r="G24" s="46"/>
      <c r="H24" s="46"/>
      <c r="I24" s="46"/>
      <c r="J24" s="46"/>
      <c r="K24" s="7"/>
      <c r="L24" s="7"/>
    </row>
    <row r="25" spans="1:12" customFormat="1" ht="35.1" hidden="1" customHeight="1" thickTop="1" thickBot="1" x14ac:dyDescent="0.2">
      <c r="A25" s="7"/>
      <c r="B25" s="49" t="s">
        <v>58</v>
      </c>
      <c r="C25" s="56">
        <f>IF(J9&gt;6,6,J9)</f>
        <v>0</v>
      </c>
      <c r="D25" s="46"/>
      <c r="E25" s="46"/>
      <c r="F25" s="46"/>
      <c r="G25" s="46"/>
      <c r="H25" s="46"/>
      <c r="I25" s="46"/>
      <c r="J25" s="46"/>
      <c r="K25" s="7"/>
      <c r="L25" s="7"/>
    </row>
    <row r="26" spans="1:12" customFormat="1" ht="35.1" hidden="1" customHeight="1" thickTop="1" thickBot="1" x14ac:dyDescent="0.2">
      <c r="A26" s="7"/>
      <c r="B26" s="60" t="s">
        <v>60</v>
      </c>
      <c r="C26" s="56">
        <f>IF(K9&gt;6,6,K9)</f>
        <v>0</v>
      </c>
      <c r="D26" s="46"/>
      <c r="E26" s="46"/>
      <c r="F26" s="46"/>
      <c r="G26" s="46"/>
      <c r="H26" s="46"/>
      <c r="I26" s="46"/>
      <c r="J26" s="46"/>
      <c r="K26" s="7"/>
      <c r="L26" s="7"/>
    </row>
    <row r="27" spans="1:12" customFormat="1" ht="19.899999999999999" hidden="1" customHeight="1" thickTop="1" thickBot="1" x14ac:dyDescent="0.2">
      <c r="A27" s="7"/>
      <c r="B27" s="7"/>
      <c r="C27" s="7"/>
      <c r="D27" s="7"/>
      <c r="E27" s="7"/>
      <c r="F27" s="7"/>
      <c r="G27" s="7"/>
      <c r="H27" s="7"/>
      <c r="I27" s="7"/>
      <c r="J27" s="7"/>
      <c r="K27" s="7"/>
      <c r="L27" s="7"/>
    </row>
    <row r="28" spans="1:12" customFormat="1" ht="21.95" hidden="1" customHeight="1" thickBot="1" x14ac:dyDescent="0.2">
      <c r="A28" s="7"/>
      <c r="B28" s="7"/>
      <c r="C28" s="51" t="s">
        <v>38</v>
      </c>
      <c r="D28" s="6" t="s">
        <v>35</v>
      </c>
      <c r="E28" s="7"/>
      <c r="F28" s="7"/>
      <c r="G28" s="7"/>
      <c r="H28" s="7"/>
      <c r="I28" s="7"/>
      <c r="J28" s="7"/>
      <c r="K28" s="7"/>
      <c r="L28" s="7"/>
    </row>
    <row r="29" spans="1:12" customFormat="1" ht="21.95" hidden="1" customHeight="1" x14ac:dyDescent="0.15">
      <c r="A29" s="7"/>
      <c r="B29" s="7"/>
      <c r="C29" s="47">
        <f>C18+C19+C20+C21+C22+C23+C24+C25+C26</f>
        <v>0</v>
      </c>
      <c r="D29" s="29" t="s">
        <v>36</v>
      </c>
      <c r="E29" s="7"/>
      <c r="F29" s="7"/>
      <c r="G29" s="7"/>
      <c r="H29" s="7"/>
      <c r="I29" s="7"/>
      <c r="J29" s="7"/>
      <c r="K29" s="7"/>
      <c r="L29" s="7"/>
    </row>
    <row r="30" spans="1:12" customFormat="1" ht="21.95" hidden="1" customHeight="1" x14ac:dyDescent="0.2">
      <c r="A30" s="7"/>
      <c r="B30" s="7"/>
      <c r="C30" s="7"/>
      <c r="D30" s="57">
        <f>23-C29</f>
        <v>23</v>
      </c>
      <c r="E30" s="7"/>
      <c r="F30" s="7"/>
      <c r="G30" s="7"/>
      <c r="H30" s="7"/>
      <c r="I30" s="7"/>
      <c r="J30" s="7"/>
      <c r="K30" s="7"/>
      <c r="L30" s="7"/>
    </row>
    <row r="31" spans="1:12" ht="15" hidden="1" customHeight="1" x14ac:dyDescent="0.15">
      <c r="D31" s="5" t="s">
        <v>37</v>
      </c>
    </row>
    <row r="32" spans="1:12" ht="15" hidden="1" customHeight="1" thickBot="1" x14ac:dyDescent="0.2">
      <c r="D32" s="30"/>
    </row>
    <row r="33" hidden="1" x14ac:dyDescent="0.15"/>
    <row r="34" hidden="1" x14ac:dyDescent="0.15"/>
    <row r="35"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x14ac:dyDescent="0.15"/>
    <row r="48" x14ac:dyDescent="0.15"/>
  </sheetData>
  <mergeCells count="3">
    <mergeCell ref="G12:J12"/>
    <mergeCell ref="B3:K3"/>
    <mergeCell ref="G11:J11"/>
  </mergeCells>
  <phoneticPr fontId="1"/>
  <pageMargins left="0.51181102362204722" right="0.11811023622047245"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利用方法</vt:lpstr>
      <vt:lpstr>単位修得確認カード①</vt:lpstr>
      <vt:lpstr>単位修得確認カード②</vt:lpstr>
      <vt:lpstr>単位修得確認カード②!Print_Area</vt:lpstr>
      <vt:lpstr>利用方法!Print_Area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cdb1339</dc:creator>
  <cp:lastModifiedBy>小林</cp:lastModifiedBy>
  <cp:lastPrinted>2020-08-27T07:53:39Z</cp:lastPrinted>
  <dcterms:created xsi:type="dcterms:W3CDTF">2013-12-17T04:10:57Z</dcterms:created>
  <dcterms:modified xsi:type="dcterms:W3CDTF">2020-10-22T04:45:59Z</dcterms:modified>
</cp:coreProperties>
</file>